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miletic_nada\Desktop\NABAVA 2025\"/>
    </mc:Choice>
  </mc:AlternateContent>
  <xr:revisionPtr revIDLastSave="0" documentId="13_ncr:1_{B0D9AA87-B9A7-45E6-8E1B-0F2AFCACDA15}" xr6:coauthVersionLast="47" xr6:coauthVersionMax="47" xr10:uidLastSave="{00000000-0000-0000-0000-000000000000}"/>
  <bookViews>
    <workbookView xWindow="-120" yWindow="-120" windowWidth="29040" windowHeight="15720" xr2:uid="{00000000-000D-0000-FFFF-FFFF00000000}"/>
  </bookViews>
  <sheets>
    <sheet name="Namještaj za odgojne skupine" sheetId="5" r:id="rId1"/>
  </sheets>
  <definedNames>
    <definedName name="_xlnm._FilterDatabase" localSheetId="0" hidden="1">'Namještaj za odgojne skupine'!$B$7:$F$74</definedName>
    <definedName name="OLE_LINK1" localSheetId="0">'Namještaj za odgojne skupine'!#REF!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3" i="5" l="1"/>
  <c r="F104" i="5" s="1"/>
  <c r="F100" i="5"/>
  <c r="F99" i="5"/>
  <c r="F98" i="5"/>
  <c r="F97" i="5"/>
  <c r="F96" i="5"/>
  <c r="F95" i="5"/>
  <c r="F94" i="5"/>
  <c r="F93" i="5"/>
  <c r="F92" i="5"/>
  <c r="F91" i="5"/>
  <c r="F90" i="5"/>
  <c r="F89" i="5"/>
  <c r="F88" i="5"/>
  <c r="F87" i="5"/>
  <c r="F86" i="5"/>
  <c r="F85" i="5"/>
  <c r="F84" i="5"/>
  <c r="F81" i="5"/>
  <c r="F80" i="5"/>
  <c r="F79" i="5"/>
  <c r="F82" i="5" s="1"/>
  <c r="F76" i="5"/>
  <c r="F77" i="5" s="1"/>
  <c r="F73" i="5"/>
  <c r="F74" i="5" s="1"/>
  <c r="F70" i="5"/>
  <c r="F69" i="5"/>
  <c r="F68" i="5"/>
  <c r="F67" i="5"/>
  <c r="F66" i="5"/>
  <c r="F65" i="5"/>
  <c r="F64" i="5"/>
  <c r="F63" i="5"/>
  <c r="F62" i="5"/>
  <c r="F61" i="5"/>
  <c r="F60" i="5"/>
  <c r="F59" i="5"/>
  <c r="F58" i="5"/>
  <c r="F57" i="5"/>
  <c r="F56" i="5"/>
  <c r="F53" i="5"/>
  <c r="F52" i="5"/>
  <c r="F51" i="5"/>
  <c r="F50" i="5"/>
  <c r="F49" i="5"/>
  <c r="F48" i="5"/>
  <c r="F47" i="5"/>
  <c r="F46" i="5"/>
  <c r="F45" i="5"/>
  <c r="F44" i="5"/>
  <c r="F43" i="5"/>
  <c r="F42" i="5"/>
  <c r="F41" i="5"/>
  <c r="F40" i="5"/>
  <c r="F39" i="5"/>
  <c r="F38" i="5"/>
  <c r="F37" i="5"/>
  <c r="F36" i="5"/>
  <c r="F35" i="5"/>
  <c r="F34" i="5"/>
  <c r="F31" i="5"/>
  <c r="F30" i="5"/>
  <c r="F29" i="5"/>
  <c r="F28" i="5"/>
  <c r="F27" i="5"/>
  <c r="F26" i="5"/>
  <c r="F25" i="5"/>
  <c r="F24" i="5"/>
  <c r="F23" i="5"/>
  <c r="F22" i="5"/>
  <c r="F21" i="5"/>
  <c r="F20" i="5"/>
  <c r="F19" i="5"/>
  <c r="F18" i="5"/>
  <c r="F17" i="5"/>
  <c r="F16" i="5"/>
  <c r="F15" i="5"/>
  <c r="F14" i="5"/>
  <c r="F13" i="5"/>
  <c r="F12" i="5"/>
  <c r="F9" i="5"/>
  <c r="F8" i="5"/>
  <c r="F10" i="5" l="1"/>
  <c r="F101" i="5"/>
  <c r="F71" i="5"/>
  <c r="F54" i="5"/>
  <c r="F32" i="5"/>
  <c r="F105" i="5" l="1"/>
  <c r="F106" i="5" s="1"/>
  <c r="F107" i="5" s="1"/>
</calcChain>
</file>

<file path=xl/sharedStrings.xml><?xml version="1.0" encoding="utf-8"?>
<sst xmlns="http://schemas.openxmlformats.org/spreadsheetml/2006/main" count="293" uniqueCount="182">
  <si>
    <t>kom</t>
  </si>
  <si>
    <t>Stolić kvadratni, 90x90 cm, visine 59 cm, konstrukcija od savinutog špera, bezbojni lak, radna ploha oplemenjena iverica 27 mm, obostrano presvučena ultrapasom, rub masiv bukva,gornja ploča boja po izboru. Sve funkcionalne dimenzije i ostale značajke stolova usklađene su sa zahtjevima HRN EN-1729-1 i HRN EN-1729-2.</t>
  </si>
  <si>
    <t>1</t>
  </si>
  <si>
    <t>Polica za građenje na kotačima, dim. (ŠDV) 82x82x52.5 cm, dvostruke funkcije za spremanje građevnog materijala,opremljen sa 20 pari vodilica U profila, predviđen za plastične kutije: 4 duboke i 12 plitkih kutija. Gornja ploha za građenje presvučena protukliznom podlogom sa graničnikom 4 cm visine koji osigurava plohu zagrađenom, izrađena od iverice oplemenjene melaminskom folijom debljine 18 mm u boji po izboru  otpornom na ogrebotine, obrubljeno keder trakom T-profila u boji po izboru, elementi sastavljeni bez vidljivih vijaka. Četiri kotačića na uglovima, nosač kotača izrađen od prešanog pocinčanog kromatiziranog čeličnog lima debljine 3 mm, kotač gumirani promjera 50 mm, ukupna visina nosača i kotača 70 mm, opterećenje: 40 kg po kotaču.</t>
  </si>
  <si>
    <t>Plastična kutija duboka sa dvostrukim žlijebom na bočnim stranama, te upuštenom ručkom na prednjem dijelu, za ormar na kotačima, dim. (ŠDV) 31.2x42.7x15 cm, boja kutije transparentna</t>
  </si>
  <si>
    <t>Plastična kutija plitka sa dvostrukim žlijebom na bočnim stranama, te upuštenom ručkom na prednjem dijelu, za ormar na kotačima, dim. (ŠDV) 31.2x42.7x7.5 cm, boja kutije transparentna</t>
  </si>
  <si>
    <t>Pokretna polica - kutić trgovine dim (ŠDV) 100x40x120 cm, na vrhu police je tenda od pamučnog dezeniranog platna, na bočnim stranicama otvori elipsoidnog oblika obrubljeni keder trakom T profila u boji po izboru, gornja polica na visini 65 cm, prednje dvije police (s rubnikom) lagano ukošene prema dolje, dvije police sa stražnje strane u vodoravnom položaju, element izrađen od iverice oplemenjene melaminskom folijom debljine 18 mm, u boji po izboru , otpornom na ogrebotine, obrubljeno keder trakom T profila u boji po izboru, svi ostali rubovi obrađeni ABS trakom debljine 0,5 mm, bošne stranice zaobljenih rubova, elementi sastavljeni bez vidljivih vijaka, četiri kotačića na uglovima, nosač kotača izrađen od prešanog pocinčanog kromatiziranog čeličnog lima debljine 3 mm, kotač gumirani promjera 50 mm, ukupna visina nosača i kotača 70 mm, opterećenje 40 kg po kotaču.</t>
  </si>
  <si>
    <t>Polivalentni pano za kazalište lutaka i sjena na kotačima, dim. ŠDV 60x40x120 cm, sa zavjesicom, sa jedne strane glatka ploha lagano ukošena sa otvorom (dim ŠV 51 x 41 cm)  , a sa druge strane jedna polica u vodoravnom položaju ispod koje su 2 trokuke vješalice za ginjol lutke, izrađen od iverice oplemenjene melaninskom folijom debljine 18 mm, u boji po izboru projektanta  otpornom na ogrebotine, obrubljene keder trakom T-profila u boji po izboru projektanta, svi ostali rubovi obrađeni ABS trakom debljine 0,5 mm, stražnja strana izrađena od istog materijala radi mogućnosti postavljanja elementa u prostor kao slobodnostojeći, element sastavljeni bez vidljivih vijaka, četiri kotačića na uglovima, nosač kotača izrađen od prešanog pocinčanog kromatiziranog čeličnog lima debljine 3 mm, kotač gumirani promjera 50 mm, ukupna visina nosača i kotača 70 mm, opterećenje 40 kg po kotaču.</t>
  </si>
  <si>
    <t>Ormarić otvoreni sa 1 pregradom i 4 police (6 pretinaca), dim. (ŠDV) 100x40x86 cm izrađen od iverice oplemenjene melaminskom folijom debljine 18mm, u boji po izboru projektanta (kvalitete Fundermax ili jednakovrijedan, otpornom na ogrebotine, obrubljeno keder trakom T-profila u boji po izboru projektanta, svi ostali rubovi obrađeni ABS trakom debljine 0.5mm, strop upušten u odnosu na stranice i leđa, stražnja strana izrađena od istog materijala radi mogućnosti postavljanja elementa u prostor kao samostojeći, elementi sastavljeni bez vidljivih vijaka.</t>
  </si>
  <si>
    <t>Ormar na kotačima sa trorednim policama za plastične kutije, 101 x 45.50 x 70 cm, opremljen sa 18 pari vodilica U profila za plastične kutije, izrađen od iverice oplemenjene melaminskom folijom debljine 18mm, u boji po izboru projektanta ,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</si>
  <si>
    <t>Ormar na kotačima s dvorednim policama za plastične kutije, opremljen sa 12 pari vodilica U profila, dim 66,7x45,50x70 izrađen od iverice oplemenjene melaninskom folijom debljine 18 mm u boji po izboru projektanta  , otpornom na ogrebotine , obrubljen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</si>
  <si>
    <t>Plastična kutija plitka sa dvostrukim žlijebom na bočnim stranama, te upuštenom ručkom na prednjem dijelu, za ormar na kotačima, dim. (ŠDV) 31.2x42.7x7,5 cm, boja kutije transparentna</t>
  </si>
  <si>
    <t>Ormar sa 2 dijela za plastične kutije i središnjim dijelom sa dvije police, opremljen sa 2 x 8 pari vodilica U profila, dim.100 x 40 x 86 cm, izrađen od iverice oplemenjene melaminskom folijom debljine 18mm, u boji po izboru ,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</si>
  <si>
    <t>Plastična kutija duboka sa dvostrukim žlijebom na bočnim stranama, te upuštenom ručkom na prednjem dijelu, za statični ormar, dim. (ŠDV) 31.2x37.7x15 cm, boja kutije transparentna</t>
  </si>
  <si>
    <t>Plastična kutija plitka sa dvostrukim žlijebom na bočnim stranama, te upuštenom ručkom na prednjem dijelu, za statični ormar, dim. (ŠDV) 31.2x37.7x7.5 cm, boja kutije transparentna</t>
  </si>
  <si>
    <t>Dječji drveni stolić dim. (ŠDV) 50x50x50cm sa 2 stolice dim. (ŠDV) 40x25x28cm - element dječjeg kutića, izrađen od iverice oplemenjene melaminskom folijom debljine 18mm, u boji po izboru projektanta ,  otpornom na ogrebotine, obrubljeno mekanom keder trakom T-profila u boji po izboru, svi ostali rubovi obrađeni ABS trakom debljine 0.5mm, elementi sastavljeni bez vidljivih vijaka</t>
  </si>
  <si>
    <t>Ormar s 2 police,dim. 100 x 40 x 86 cm, izrađen od iverice oplemenjene melaminskom folijom debljine 18mm,u boji po izboru,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</si>
  <si>
    <t>PRILOG  II</t>
  </si>
  <si>
    <t xml:space="preserve">Red.br. </t>
  </si>
  <si>
    <t xml:space="preserve">Naziv i vrsta proizvoda </t>
  </si>
  <si>
    <t>jedinica mjere</t>
  </si>
  <si>
    <t xml:space="preserve"> Količina (kom)</t>
  </si>
  <si>
    <r>
      <t>Jed. cijena u kom</t>
    </r>
    <r>
      <rPr>
        <b/>
        <sz val="10"/>
        <color theme="1"/>
        <rFont val="Calibri"/>
        <family val="2"/>
        <charset val="238"/>
        <scheme val="minor"/>
      </rPr>
      <t xml:space="preserve"> bez PDV-a</t>
    </r>
  </si>
  <si>
    <t>Ukupni iznos u EUR</t>
  </si>
  <si>
    <t>1.1.</t>
  </si>
  <si>
    <t>1.2.</t>
  </si>
  <si>
    <t>2.1.</t>
  </si>
  <si>
    <t>2.2.</t>
  </si>
  <si>
    <t>2.3.</t>
  </si>
  <si>
    <t>2.4.</t>
  </si>
  <si>
    <t>2.5.</t>
  </si>
  <si>
    <t>2.6.</t>
  </si>
  <si>
    <t>2.7.</t>
  </si>
  <si>
    <t>2.8.</t>
  </si>
  <si>
    <t>2.9.</t>
  </si>
  <si>
    <t>2.10.</t>
  </si>
  <si>
    <t>2.11.</t>
  </si>
  <si>
    <t>2.12.</t>
  </si>
  <si>
    <t>2.13.</t>
  </si>
  <si>
    <t>2.14.</t>
  </si>
  <si>
    <t>2.15.</t>
  </si>
  <si>
    <t>2.16.</t>
  </si>
  <si>
    <t>2.17.</t>
  </si>
  <si>
    <t>2.18.</t>
  </si>
  <si>
    <t>2.19.</t>
  </si>
  <si>
    <t>2.20.</t>
  </si>
  <si>
    <t xml:space="preserve">                                                M.P.</t>
  </si>
  <si>
    <t>Ormar na kotačima sa trorednim policama za plastične kutije, 101 x 45.50 x 70 cm, opremljen sa 18 pari vodilica U profila za plastične kutije, izrađen od iverice oplemenjene melaminskom folijom debljine 18mm, u boji breza, otpornom na ogrebotine, obrubljeno keder trakom T-profila u boji bež,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</si>
  <si>
    <t>Plastična kutija plitka sa dvostrukim žlijebom na bočnim stranama, te upuštenom ručkom na prednjem dijelu, za ormar na kotačima, dim. (ŠDV) 31.2x42.7x7.5 cm, boja kutije transparentna.</t>
  </si>
  <si>
    <t>12</t>
  </si>
  <si>
    <t>3</t>
  </si>
  <si>
    <t>Radni stol za odgajatelja, dim. 120x60x76 cm konstrukcija od savinutog špera, bezbojni lak, radna ploča debljine 27 mm, obostrano presvučena ultrapasom, ploča masiv rub, na drvenim nogama sa ladicom i ključem, . Sve funkcionalne dimenzije i ostale značajke stolova usklađene su sa zahtjevima HRN EN-1729-1 i HRN EN-1729-2.</t>
  </si>
  <si>
    <t>Stolica odgajateljska, visine 46 cm, konstrukcija natur bukov masiv, naslon i sjedalo anatomski šper. Sve funkcionalne dimenzije i ostale značajke stolica uskleđene su sa zahtjevima HRN EN-1729-1 i HRN EN-1729-2.</t>
  </si>
  <si>
    <t>PDV 25%</t>
  </si>
  <si>
    <t>Napomena:</t>
  </si>
  <si>
    <t>Mjesto i datum</t>
  </si>
  <si>
    <t>3.4.</t>
  </si>
  <si>
    <t>3.5.</t>
  </si>
  <si>
    <t>3.6.</t>
  </si>
  <si>
    <t>3.7.</t>
  </si>
  <si>
    <t>3.8.</t>
  </si>
  <si>
    <t>3.9.</t>
  </si>
  <si>
    <t>3.10.</t>
  </si>
  <si>
    <t>3.11.</t>
  </si>
  <si>
    <t>3.12.</t>
  </si>
  <si>
    <t>3.13.</t>
  </si>
  <si>
    <t>3.14.</t>
  </si>
  <si>
    <t>3.15.</t>
  </si>
  <si>
    <t>3.16.</t>
  </si>
  <si>
    <t>3.17.</t>
  </si>
  <si>
    <t>3.18.</t>
  </si>
  <si>
    <t>3.19.</t>
  </si>
  <si>
    <t>3.20.</t>
  </si>
  <si>
    <t>Ukupno u EUR</t>
  </si>
  <si>
    <t>Sveukupno u EUR</t>
  </si>
  <si>
    <t>U jediničnu cijenu trebaju biti uključeni troškovi prijevoza i isporuke na sjedećim  adresama:</t>
  </si>
  <si>
    <t xml:space="preserve">Dječja strunjača dim. 150x140x3 cm, u bojama po izboru projektanta, ispunjena visokokvalitetnom spužvom, presvučena eko kožom . debljine 0,9 mm, sastava pamuk, PE i PVC, težine 500g/m², postojanosti boje 8, visoke otpornosti na trljanje, rastezanje i trganje, perive vodom i neutralnim sredstvima za pranje. </t>
  </si>
  <si>
    <t xml:space="preserve">                                                    TROŠKOVNIK</t>
  </si>
  <si>
    <t>PPO OBLAČIĆ</t>
  </si>
  <si>
    <t>Ormar dim ŠDV 80x50x75 cm izrađen od iverala debljine 18mm, obrubljen ABS trakom debljine 2mm, , na nogicama visine 5 cm,  perforiranih bočnih stranica,  otvoren s jednom policom</t>
  </si>
  <si>
    <t>Ormar dim ŠDV 50x50x85 cm izrađen od iverala debljine 18mm, obrubljen ABS trakom debljine 2mm, , na nogicama visine 5 cm,  perforiranih bočnih stranica,  otvoren s jednom policom</t>
  </si>
  <si>
    <t>PPO PODMURVICE - JASLICE (12 djece)</t>
  </si>
  <si>
    <t>Pokretna polica za likovnu radionicu dim. (ŠDV) 60x60x60cm, sa 4 pretinca u gornjem dijelu element izrađen od iverice oplemenjene melaminskom folijom debljine 18mm, otpornom na ogrebotine, obrubljeno keder trakom T-profila u boji bež , bočne stranice zaobljenih rubova, svi ostali rubovi obrađeni ABS trakom debljine 0.5mm, elementi sastavljeni bez vidljivih vijaka, četiri kotačića na uglovima, nosač kotača izrađen od prešanog pocinčanog kromatiziranog čeličnog lima debljine 3 mm, kotač gumirani promjera 50 mm, ukupna visina nosača i kotača 70 mm, opterećenje: 40 kg po kotaču. Ormarić je samostojeći.</t>
  </si>
  <si>
    <t>Ormar odgajateljski sa 1 bravicom, dim. (ŠDV) 50 x 40 x 86 cm izrađen od iverice oplemenjene melaminskom folijom debljine 18mm, otpornom na ogrebotine, obrubljeno keder trakom T-profila u boji bež , svi ostali rubovi obrađeni ABS trakom debljine 0.5mm, stražnja strana izrađena od istog materijala radi mogućnosti postavljanja elementa u prostor kao samostojeći, elementi sastavljeni bez vidljivih vijaka.</t>
  </si>
  <si>
    <t xml:space="preserve">Ormarić sa zatvorenim i otvorenim dijelom. Zatvoreni dio s 1 vratima i dvije police i otvoreni dio s 2 police, dim. (ŠDV) 100x40x86 cm izrađen od iverice oplemenjene melaminskom folijom debljine 18mm, u boji po izboru, otpornom na ogrebotine, obrubljeno keder trakom T-profila u boji po izboru, svi ostali rubovi obrađeni ABS trakom debljine 0.5mm, strop upušten u odnosu na stranice i leđa, vrata od istog materijala, bočne stranice zaobljenih rubova, obrub ABS debljine 2 mm, sigurnosne ručke u boji keder trake, stražnja strana izrađena od istog materijala radi mogućnosti postavljanja elementa u prostor kao samostojeći, nosači vrata su metalne petlje podesive, elementi sastavljeni bez vidljivih vijaka. </t>
  </si>
  <si>
    <t>Dječja kuhinja s visećim ormarićem. Ova čvrsta, visokokvalitetna kuhinja za igru, ručno izrađena s pomnom pažnjom prema detaljima, izrađena je od masivnog, nauljenog bukovog drva. Dječja drvena kuhinja skladnog je oblika, prilagođena djeci svojim dimenzijama i pruža vrijedno taktilno i vizualno iskustvo za djecu u igri. Posebnost dječje kuhinje je što se može postaviti uz zid, čime se štedi prostor, a istovremeno nudi puno prostora za igru. Uz zidne ormariće, tu su i tri prekrasno izrađene drvene ladice ručno spojene. To omogućuje pohranu svih vrsta kuhinjskog pribora i posuđa u gornjem ormariću. Ispod se nalazi drvena keramička ploča za kuhanje, pećnica s drvenim limom za pečenje, hladnjak i sudoper od nehrđajućeg čelika s drvenom slavinom. Tu je i mala kuka s crvenim drvenim ručicama za vješanje, na primjer, držača za lonce ili kuhinjskog pribora. Dimenzije: 74 x 34 x 103 cm, radna visina 51 cm</t>
  </si>
  <si>
    <t>Ormar za posteljinu s dvoja vrata, dim. (ŠDV) 100 x 40 x 120 cm izrađen od iverice oplemenjene melaminskom folijom debljine 18mm, u boji po izboru naručitelja, otpornom na ogrebotine, obrubljeno keder trakom T-profila, svi ostali rubovi obrađeni ABS trakom debljine 0.5mm, bočne stranice zaobljenih rubova, strop upušten u odnosu na stranice i leđa, metalne petlje (spojnice sa usporivačem  sa lijevanom podesivom pločicom) stražnja strana izrađena od istog materijala radi mogućnosti postavljanja elementa u prostor kao samostojeći, elementi sastavljeni bez vidljivih vijaka.</t>
  </si>
  <si>
    <t>3.1</t>
  </si>
  <si>
    <t>3.2</t>
  </si>
  <si>
    <t>Stolić polukružni D= 90 cm, visine59 cm, konstrukcija od savinutog špera, bezbojni lak, radna ploha oplemenjena iverica 27 mm, obostrano presvučena ultrapasom, rub masiv bukva, gornja ploča boja po izboru. Sve funkcionalne dimenzije i ostale značajke stolova usklađene su sa zahtjevima HRN EN-1729-1 i HRN EN-1729-2.</t>
  </si>
  <si>
    <t>3.3</t>
  </si>
  <si>
    <t xml:space="preserve">Ormarić sa zatvorenim i otvorenim dijelom. Zatvoreni dio s 1 vratima i dvije police i otvoreni dio s 2 police, dim. (ŠDV) 100x40x86 cm izrađen od iverice oplemenjene melaminskom folijom debljine 18mm, u boji po izboru  (kvalitete Kaindl ili jednakovrijedan), otpornom na ogrebotine, obrubljeno keder trakom T-profila u boji po izboru, svi ostali rubovi obrađeni ABS trakom debljine 0.5mm, strop upušten u odnosu na stranice i leđa, vrata od istog materijala, bočne stranice zaobljenih rubova, obrub ABS debljine 2 mm, sigurnosne ručke u boji keder trake, stražnja strana izrađena od istog materijala radi mogućnosti postavljanja elementa u prostor kao samostojeći, nosači vrata su metalne petlje sa lijevanom podesivom pločicom sa usporivacem, elementi sastavljeni bez vidljivih vijaka. </t>
  </si>
  <si>
    <t>4.1</t>
  </si>
  <si>
    <t>4.2</t>
  </si>
  <si>
    <t>Stolić polukružni D= 90 cm, visine 40-46-53-59 cm, konstrukcija od savinutog špera, bezbojni lak, radna ploha oplemenjena iverica 27 mm, obostrano presvučena ultrapasom, rub masiv bukva, gornja ploča boja po izboru. Sve funkcionalne dimenzije i ostale značajke stolova usklađene su sa zahtjevima HRN EN-1729-1 i HRN EN-1729-2.</t>
  </si>
  <si>
    <t>4.3</t>
  </si>
  <si>
    <t>4.4.</t>
  </si>
  <si>
    <t>Ormarić otvoreni sa 1 pregradom i 4 police (6 pretinaca), dim. (ŠDV) 100x40x86 cm izrađen od iverice oplemenjene melaminskom folijom debljine 18mm, u boji po izboru projektanta, otpornom na ogrebotine, obrubljeno keder trakom T-profila u boji po izboru projektanta, svi ostali rubovi obrađeni ABS trakom debljine 0.5mm, strop upušten u odnosu na stranice i leđa, stražnja strana izrađena od istog materijala radi mogućnosti postavljanja elementa u prostor kao samostojeći, elementi sastavljeni bez vidljivih vijaka.</t>
  </si>
  <si>
    <t>4.5.</t>
  </si>
  <si>
    <t>4.6.</t>
  </si>
  <si>
    <t>4.7.</t>
  </si>
  <si>
    <t>4.8.</t>
  </si>
  <si>
    <t>4.9.</t>
  </si>
  <si>
    <t>4.10.</t>
  </si>
  <si>
    <t>4.11.</t>
  </si>
  <si>
    <t xml:space="preserve">Ormarić sa zatvorenim i otvorenim dijelom. Zatvoreni dio s 1 vratima i dvije police i otvoreni dio s 2 police, dim. (ŠDV) 100x40x86 cm izrađen od iverice oplemenjene melaminskom folijom debljine 18mm, u boji po izboru  (kvalitete Kaindl ili jednakovrijedan), otpornom na ogrebotine, obrubljeno keder trakom T-profila u boji po izboru, svi ostali rubovi obrađeni ABS trakom debljine 0.5mm, strop upušten u odnosu na stranice i leđa, vrata od istog materijala, bočne stranice zaobljenih rubova, obrub ABS debljine 2 mm, sigurnosne ručke u boji keder trake, stražnja strana izrađena od istog materijala radi mogućnosti postavljanja elementa u prostor kao samostojeći, nosači vrata su metalne petlje  sa lijevanom podesivom pločicom sa uporivačem, elementi sastavljeni bez vidljivih vijaka. </t>
  </si>
  <si>
    <t>4.12.</t>
  </si>
  <si>
    <t>4.13.</t>
  </si>
  <si>
    <t>4.14.</t>
  </si>
  <si>
    <t>4.15.</t>
  </si>
  <si>
    <t>5</t>
  </si>
  <si>
    <t>PPO GARDELIN</t>
  </si>
  <si>
    <t>5.1</t>
  </si>
  <si>
    <t>PPO GARDELIN - ukupno</t>
  </si>
  <si>
    <t>6</t>
  </si>
  <si>
    <t>PPO TURNIĆ</t>
  </si>
  <si>
    <t>6.1</t>
  </si>
  <si>
    <t>PPO TURNIĆ - ukupno</t>
  </si>
  <si>
    <t>7</t>
  </si>
  <si>
    <t>PPO KRNJEVO</t>
  </si>
  <si>
    <t>7.1.</t>
  </si>
  <si>
    <t>7.2.</t>
  </si>
  <si>
    <t>Ormar dim ŠDV 80x40x160 cm izrađen od iverala debljine 18mm, obrubljen ABS trakom debljine 2mm, , na nogicama visine 5 cm, u donjem dijelu 2 vrata do visine 90 cm, perforiranih bočnih stranica, u gornjem dijelu otvoren s jednom policom</t>
  </si>
  <si>
    <t xml:space="preserve">kom </t>
  </si>
  <si>
    <t>7.3.</t>
  </si>
  <si>
    <t>PPO KRNJEVO - ukupno</t>
  </si>
  <si>
    <t>8.1</t>
  </si>
  <si>
    <t>8.2</t>
  </si>
  <si>
    <t>8.3</t>
  </si>
  <si>
    <t>8.4.</t>
  </si>
  <si>
    <t>8.5.</t>
  </si>
  <si>
    <t>8.6.</t>
  </si>
  <si>
    <t>8.7.</t>
  </si>
  <si>
    <t>8.8.</t>
  </si>
  <si>
    <t>8.9.</t>
  </si>
  <si>
    <t>8.10.</t>
  </si>
  <si>
    <t>8.11.</t>
  </si>
  <si>
    <t>8.12.</t>
  </si>
  <si>
    <t>8.13.</t>
  </si>
  <si>
    <t>8.14.</t>
  </si>
  <si>
    <t>8.15.</t>
  </si>
  <si>
    <t>8.16.</t>
  </si>
  <si>
    <t>8.17.</t>
  </si>
  <si>
    <t>9.1.</t>
  </si>
  <si>
    <t xml:space="preserve">1.  PPO Oblačić,  Obitelji Sušanj 9, Rijeka </t>
  </si>
  <si>
    <t>2. PPO Podmurvice, Cavtatska 4, Rijeka</t>
  </si>
  <si>
    <t>3. i 4. PPO Pehlin , Minakovo 30, Rijeka</t>
  </si>
  <si>
    <t>5. PPO Gardelin, Zvonimirova 58, Rijeka</t>
  </si>
  <si>
    <t>6. PPO Turnić, Antuna Kosića Rika 7, Rijeka</t>
  </si>
  <si>
    <t>7. PPO Krnjevo, Karasova 4, Rijeka</t>
  </si>
  <si>
    <t>8. PPO Mirta, Pulska 19, Rijeka</t>
  </si>
  <si>
    <t>U  _______________________, 2025.</t>
  </si>
  <si>
    <r>
      <t>Ormar s 2 police,dim. 100 x 40 x 86 cm, izrađen od iverice oplemenjene melaminskom folijom debljine 18mm,u boji po izboru</t>
    </r>
    <r>
      <rPr>
        <sz val="10"/>
        <color theme="1"/>
        <rFont val="Arial"/>
        <family val="2"/>
        <charset val="238"/>
      </rPr>
      <t>,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r>
  </si>
  <si>
    <t xml:space="preserve">Mekana penjalica -  dim (ŠDV) 180-185 x 100-105 x 60-65 cm,  sastavljena od 9 pojedinačnih valjkastih elemenata ispunjenih antialergijskom pjenom, presvučena vinilom različitih boja, zajedno tvoreći penjalicu za djecu do 4 godine. Konzolne bočne stranice osiguravaju stabilnost za penjanje. Moguće je formiranje različitih visina  penjanja </t>
  </si>
  <si>
    <r>
      <t>Ormar s 4 police i središnjim dijelom za plastične kutije,</t>
    </r>
    <r>
      <rPr>
        <b/>
        <sz val="10"/>
        <rFont val="Arial"/>
        <family val="2"/>
        <charset val="238"/>
      </rPr>
      <t xml:space="preserve"> </t>
    </r>
    <r>
      <rPr>
        <sz val="10"/>
        <rFont val="Arial"/>
        <family val="2"/>
        <charset val="238"/>
      </rPr>
      <t xml:space="preserve"> opremljen sa 8 pari vodilica U profila u središnjem dijelu, a sa svake strane po dvije police, dim. 100 x 40 x 86 cm, izrađen od iverice oplemenjene melaminskom folijom debljine 18mm, u boji po izboru,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r>
  </si>
  <si>
    <t>Ormar sa 12 pretinaca, dim. 100 x 40 x 86 cm, izrađen od iverice oplemenjene melaminskom folijom debljine 18mm, u boji breza, otpornom na ogrebotine, obrubljeno keder trakom T-profila u boji bež, svi ostali rubovi obrađeni ABS trakom debljine 0.5mm, bočne stranice zaobljenih rubova, strop upušten u odnosu na stranice i leđa,stražnja strana izrađena od istog materijala radi mogućnosti postavljanja elementa u prostor kao samostojeći, element sastavljen bez vidljivih vijaka. Zrcalo sa stražnje strane</t>
  </si>
  <si>
    <t xml:space="preserve">Fotelja dim. 79,5x57,5x30 cm,  izrađen od čvrste pjene presvučene vinilom u osnovnim bojama po odabiru projektanta kvalitete koje se trljanjem i u modelu otopine ne otpuštaju. Visina sjedišta iznosi 60 cm. Lako se održava brisanjem vlažnom krpom i neutralnim sredstvom za pranje </t>
  </si>
  <si>
    <t>PPO PEHLIN - 1. vrtićka skupina  (22 djece)</t>
  </si>
  <si>
    <r>
      <t>Ormar s 4 police i središnjim dijelom za plastične kutije,</t>
    </r>
    <r>
      <rPr>
        <b/>
        <sz val="10"/>
        <rFont val="Arial"/>
        <family val="2"/>
        <charset val="238"/>
      </rPr>
      <t xml:space="preserve"> </t>
    </r>
    <r>
      <rPr>
        <sz val="10"/>
        <rFont val="Arial"/>
        <family val="2"/>
        <charset val="238"/>
      </rPr>
      <t xml:space="preserve"> opremljen sa 8 pari vodilica U profila u središnjem dijelu, a sa svake strane po dvije police, dim. 100 x 40 x 86 cm, izrađen od iverice oplemenjene melaminskom folijom debljine 18mm, u boji po izboru , otpornom na ogrebotine, obrubljeno keder trakom T-profila u boji po izboru, svi ostali rubovi obrađeni ABS trakom debljine 0.5mm, bočne stranice zaobljenih uglova, strop upušten u odnosu na stranice i leđa, stražnja strana izrađena od istog materijala radi mogućnosti postavljanja elementa u prostor kao samostojeći, element sastavljen bez vidljivih vijaka.</t>
    </r>
  </si>
  <si>
    <r>
      <t>Garderobni ormar vel. 60x40x121</t>
    </r>
    <r>
      <rPr>
        <b/>
        <sz val="10"/>
        <rFont val="Arial"/>
        <family val="2"/>
        <charset val="238"/>
      </rPr>
      <t xml:space="preserve"> </t>
    </r>
    <r>
      <rPr>
        <sz val="10"/>
        <rFont val="Arial"/>
        <family val="2"/>
        <charset val="238"/>
      </rPr>
      <t xml:space="preserve">cm,izrađen od iverice oplemenjene melaminskom folijom debljine 18mm, u  boji po izboru naručitelja, ploha otpornih na ogrebotine, obrubljeno mekanom keder trakom T-profila, svi ostali rubovi obrađeni ABS trakom debljine 0.5mm, bočne stranice zaobljenih rubova. Vrata od istog materijala, rubova obrađenih ABS trakom debljine 2 mm, metalne petlje (spojnice sa usporivačem  sa lijevanom podesivom pločicom), sigurnosne ručke u obliku cvijeta u boji keder trake, u unutrašnjosti polica u gornjem dijelu i metalna prečka za vješalice, elementi sastavljeni bez vidljivih vijaka sa 3 vrata po širini. </t>
    </r>
  </si>
  <si>
    <t>PPO PEHLIN 1. vrtićka skupina ukupno</t>
  </si>
  <si>
    <t xml:space="preserve">PPO PEHLIN - 2. vrtićka skupina  (22 djece) </t>
  </si>
  <si>
    <t>PPO PEHLIN - 2. vrtićka skupina ukupno</t>
  </si>
  <si>
    <t xml:space="preserve">Dvosjed dim. 140x57,5x30 cm, izrađen od čvrste pjene presvučene vinilom u osnovnim bojama po odabiru projektanta kvalitete koje se trljanjem i u modelu otopine ne otpuštaju. Visina sjedišta iznosi 60 cm. Lako se održava brisanjem vlažnom krpom i neutralnim sredstvom za pranje  </t>
  </si>
  <si>
    <t>Ormar za posteljinu s dvoja vrata, dim. (ŠDV) 100 x 40 x 120 cm izrađen od iverice oplemenjene melaminskom folijom debljine 18mm, u boji po izboru naručitelja, otpornom na ogrebotine, obrubljeno keder trakom T-profila, svi ostali rubovi obrađeni ABS trakom debljine 0.5mm, bočne stranice zaobljenih rubova, strop upušten u odnosu na stranice i leđa, metalne petlje (spojnice sa usporivačem sa lijevanom podesivom pločicom) stražnja strana izrađena od istog materijala radi mogućnosti postavljanja elementa u prostor kao samostojeći, elementi sastavljeni bez vidljivih vijaka.</t>
  </si>
  <si>
    <r>
      <t>Stol konferencijski</t>
    </r>
    <r>
      <rPr>
        <b/>
        <sz val="10"/>
        <rFont val="Arial"/>
        <family val="2"/>
        <charset val="238"/>
      </rPr>
      <t xml:space="preserve">, </t>
    </r>
    <r>
      <rPr>
        <sz val="10"/>
        <rFont val="Arial"/>
        <family val="2"/>
        <charset val="238"/>
      </rPr>
      <t>dim</t>
    </r>
    <r>
      <rPr>
        <b/>
        <sz val="10"/>
        <rFont val="Arial"/>
        <family val="2"/>
        <charset val="238"/>
      </rPr>
      <t xml:space="preserve"> </t>
    </r>
    <r>
      <rPr>
        <sz val="10"/>
        <rFont val="Arial"/>
        <family val="2"/>
        <charset val="238"/>
      </rPr>
      <t>200x100x74 cm, izrađen od iverala debljine 25 mm, obrubljen ABS trakom debljine 2 mm, na metalnom postolju sa četiri kvadratne čelično plastificirane noge, svaka noga 5x5 cm</t>
    </r>
  </si>
  <si>
    <t xml:space="preserve"> PPO MAESTRAL</t>
  </si>
  <si>
    <r>
      <t>Dječja strunjača dim. 150x140x3 cm, u boji  po izboru naručitelja, ispunjena visokokvalitetnom spužvom, presvučena eko kožom  debljine 0,9 mm, sastava pamuk, PE i PVC, težine 500g/m</t>
    </r>
    <r>
      <rPr>
        <sz val="10"/>
        <color indexed="8"/>
        <rFont val="Arial"/>
        <family val="2"/>
        <charset val="238"/>
      </rPr>
      <t>²</t>
    </r>
    <r>
      <rPr>
        <sz val="10"/>
        <rFont val="Arial"/>
        <family val="2"/>
        <charset val="238"/>
      </rPr>
      <t xml:space="preserve">, postojanosti boje 8, visoke otpornosti na trljanje, rastezanje i trganje, perive vodom i neutralnim sredstvima za pranje. </t>
    </r>
  </si>
  <si>
    <t>Stolica dječja bez rukonaslona, visine 35 cm, konstrukcija natur bukov šper, bezbojni lak, naslon i sjedalo anatomski oblikovani šper. Sve funkcionalne dimenzije i ostale značajke stolica usklađene su sa zahtjevima HRN EN-1729-1 i HRN EN-1729-2.</t>
  </si>
  <si>
    <t xml:space="preserve"> PPO MIRTA - ukupno</t>
  </si>
  <si>
    <t>PPO MAESTRAL - ukupno</t>
  </si>
  <si>
    <r>
      <t xml:space="preserve">                                                  NARUČITELJ:</t>
    </r>
    <r>
      <rPr>
        <b/>
        <sz val="12"/>
        <color theme="1"/>
        <rFont val="Calibri"/>
        <family val="2"/>
        <charset val="238"/>
        <scheme val="minor"/>
      </rPr>
      <t xml:space="preserve"> DJEČJI VRTIĆ RIJEKA</t>
    </r>
  </si>
  <si>
    <r>
      <t xml:space="preserve">PREDMET NABAVE: </t>
    </r>
    <r>
      <rPr>
        <b/>
        <sz val="12"/>
        <color theme="1"/>
        <rFont val="Calibri"/>
        <family val="2"/>
        <charset val="238"/>
        <scheme val="minor"/>
      </rPr>
      <t>NAMJEŠTAJ ZA ODGOJNE SKUPINE</t>
    </r>
  </si>
  <si>
    <r>
      <t xml:space="preserve">Evidencijski broj iz plana jednostavne nabave roba: </t>
    </r>
    <r>
      <rPr>
        <b/>
        <sz val="12"/>
        <color theme="1"/>
        <rFont val="Calibri"/>
        <family val="2"/>
        <charset val="238"/>
        <scheme val="minor"/>
      </rPr>
      <t>EJN 50</t>
    </r>
    <r>
      <rPr>
        <b/>
        <sz val="12"/>
        <rFont val="Calibri"/>
        <family val="2"/>
        <charset val="238"/>
        <scheme val="minor"/>
      </rPr>
      <t>/2025</t>
    </r>
  </si>
  <si>
    <t xml:space="preserve">Dvosjed dim. 140x57,5x30 cm, izrađen od čvrste pjene presvučene vinilom u osnovnim bojama po odabiru projektanta kvalitete koje se trljanjem i u modelu otopine ne otpuštaju. Visina sjedišta iznosi 60 cm. Lako se održava brisanjem vlažnom krpom i neutralnim sredstvom za pranje </t>
  </si>
  <si>
    <t xml:space="preserve">PPO MIRTA - vrtićka skupina </t>
  </si>
  <si>
    <t>PPO OBLAČIĆ ukupno</t>
  </si>
  <si>
    <t>Jaslice PPO PODMURVICE  - ukupno</t>
  </si>
  <si>
    <t>9. PPO Maestral , Kozala 47a, Rijeka</t>
  </si>
  <si>
    <t xml:space="preserve">       Čitko ime i prezime ovlaštene osobe</t>
  </si>
  <si>
    <t xml:space="preserve">                      Ponuditelja</t>
  </si>
  <si>
    <t xml:space="preserve">        (Potpis ovlaštene osobe Ponuditelja)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</si>
</sst>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quot;$&quot;#,##0_);\(&quot;$&quot;#,##0\)"/>
    <numFmt numFmtId="166" formatCode="#,##0.00&quot;      &quot;;\-#,##0.00&quot;      &quot;;&quot; -&quot;#&quot;      &quot;;@\ "/>
    <numFmt numFmtId="167" formatCode="_-* #,##0.00\ _k_n_-;\-* #,##0.00\ _k_n_-;_-* \-??\ _k_n_-;_-@_-"/>
    <numFmt numFmtId="168" formatCode="#,##0.00\ _k_n"/>
  </numFmts>
  <fonts count="40">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2"/>
      <name val="Arial"/>
      <family val="2"/>
      <charset val="238"/>
    </font>
    <font>
      <sz val="10"/>
      <name val="Helv"/>
    </font>
    <font>
      <sz val="11"/>
      <name val="Arial"/>
      <family val="2"/>
      <charset val="238"/>
    </font>
    <font>
      <sz val="11"/>
      <color indexed="8"/>
      <name val="Calibri"/>
      <family val="2"/>
      <charset val="238"/>
    </font>
    <font>
      <sz val="11"/>
      <color indexed="17"/>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b/>
      <sz val="18"/>
      <color indexed="56"/>
      <name val="Cambria"/>
      <family val="2"/>
      <charset val="238"/>
    </font>
    <font>
      <sz val="10"/>
      <color indexed="8"/>
      <name val="Arial CE"/>
      <family val="2"/>
      <charset val="238"/>
    </font>
    <font>
      <sz val="11"/>
      <color indexed="10"/>
      <name val="Calibri"/>
      <family val="2"/>
      <charset val="238"/>
    </font>
    <font>
      <sz val="9"/>
      <name val="Tahoma"/>
      <family val="2"/>
      <charset val="238"/>
    </font>
    <font>
      <sz val="12"/>
      <name val="Tms Rmn"/>
    </font>
    <font>
      <sz val="10"/>
      <name val="Arial"/>
      <family val="2"/>
    </font>
    <font>
      <sz val="10"/>
      <name val="MS Sans Serif"/>
      <family val="2"/>
      <charset val="238"/>
    </font>
    <font>
      <sz val="10"/>
      <name val="Helv"/>
      <charset val="204"/>
    </font>
    <font>
      <sz val="10"/>
      <color theme="1"/>
      <name val="Calibri"/>
      <family val="2"/>
    </font>
    <font>
      <sz val="11"/>
      <color rgb="FF9C5700"/>
      <name val="Calibri"/>
      <family val="2"/>
      <charset val="238"/>
      <scheme val="minor"/>
    </font>
    <font>
      <b/>
      <sz val="11"/>
      <color theme="1"/>
      <name val="Calibri"/>
      <family val="2"/>
      <charset val="238"/>
      <scheme val="minor"/>
    </font>
    <font>
      <b/>
      <sz val="10"/>
      <name val="Arial"/>
      <family val="2"/>
      <charset val="238"/>
    </font>
    <font>
      <sz val="10"/>
      <color theme="1"/>
      <name val="Arial"/>
      <family val="2"/>
      <charset val="238"/>
    </font>
    <font>
      <b/>
      <sz val="10"/>
      <color theme="1"/>
      <name val="Arial"/>
      <family val="2"/>
      <charset val="238"/>
    </font>
    <font>
      <b/>
      <sz val="12"/>
      <color theme="1"/>
      <name val="Calibri"/>
      <family val="2"/>
      <charset val="238"/>
      <scheme val="minor"/>
    </font>
    <font>
      <sz val="11"/>
      <name val="Calibri"/>
      <family val="2"/>
      <charset val="238"/>
      <scheme val="minor"/>
    </font>
    <font>
      <b/>
      <sz val="10"/>
      <color theme="1"/>
      <name val="Calibri"/>
      <family val="2"/>
      <charset val="238"/>
      <scheme val="minor"/>
    </font>
    <font>
      <b/>
      <sz val="11"/>
      <name val="Calibri"/>
      <family val="2"/>
      <charset val="238"/>
      <scheme val="minor"/>
    </font>
    <font>
      <b/>
      <u/>
      <sz val="11"/>
      <name val="Calibri"/>
      <family val="2"/>
      <charset val="238"/>
      <scheme val="minor"/>
    </font>
    <font>
      <b/>
      <sz val="9"/>
      <name val="Arial"/>
      <family val="2"/>
      <charset val="238"/>
    </font>
    <font>
      <sz val="9"/>
      <name val="Arial"/>
      <family val="2"/>
      <charset val="238"/>
    </font>
    <font>
      <sz val="9"/>
      <name val="Arial CE"/>
      <family val="2"/>
      <charset val="238"/>
    </font>
    <font>
      <sz val="10"/>
      <color theme="1"/>
      <name val="Calibri"/>
      <family val="2"/>
      <charset val="238"/>
      <scheme val="minor"/>
    </font>
    <font>
      <sz val="10"/>
      <color indexed="8"/>
      <name val="Arial"/>
      <family val="2"/>
      <charset val="238"/>
    </font>
    <font>
      <sz val="10"/>
      <color rgb="FFFF0000"/>
      <name val="Arial"/>
      <family val="2"/>
      <charset val="238"/>
    </font>
    <font>
      <b/>
      <sz val="11"/>
      <color theme="1"/>
      <name val="Arial"/>
      <family val="2"/>
      <charset val="238"/>
    </font>
    <font>
      <sz val="12"/>
      <color theme="1"/>
      <name val="Calibri"/>
      <family val="2"/>
      <charset val="238"/>
      <scheme val="minor"/>
    </font>
    <font>
      <b/>
      <sz val="12"/>
      <name val="Calibri"/>
      <family val="2"/>
      <charset val="238"/>
      <scheme val="minor"/>
    </font>
  </fonts>
  <fills count="11">
    <fill>
      <patternFill patternType="none"/>
    </fill>
    <fill>
      <patternFill patternType="gray125"/>
    </fill>
    <fill>
      <patternFill patternType="solid">
        <fgColor rgb="FFFFEB9C"/>
      </patternFill>
    </fill>
    <fill>
      <patternFill patternType="solid">
        <fgColor indexed="44"/>
        <bgColor indexed="31"/>
      </patternFill>
    </fill>
    <fill>
      <patternFill patternType="solid">
        <fgColor indexed="26"/>
        <bgColor indexed="9"/>
      </patternFill>
    </fill>
    <fill>
      <patternFill patternType="solid">
        <fgColor indexed="42"/>
        <bgColor indexed="27"/>
      </patternFill>
    </fill>
    <fill>
      <patternFill patternType="solid">
        <fgColor indexed="22"/>
        <bgColor indexed="31"/>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51">
    <xf numFmtId="0" fontId="0" fillId="0" borderId="0"/>
    <xf numFmtId="0" fontId="2" fillId="0" borderId="0"/>
    <xf numFmtId="0" fontId="5" fillId="0" borderId="0"/>
    <xf numFmtId="0" fontId="2" fillId="0" borderId="0"/>
    <xf numFmtId="0" fontId="6" fillId="0" borderId="0">
      <alignment horizontal="left" vertical="top" wrapText="1"/>
    </xf>
    <xf numFmtId="0" fontId="6" fillId="0" borderId="0">
      <alignment horizontal="left" vertical="top" wrapText="1"/>
    </xf>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4" borderId="2" applyNumberFormat="0" applyAlignment="0" applyProtection="0"/>
    <xf numFmtId="0" fontId="2" fillId="4" borderId="2" applyNumberFormat="0" applyAlignment="0" applyProtection="0"/>
    <xf numFmtId="0" fontId="2" fillId="4" borderId="2" applyNumberFormat="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15" fillId="0" borderId="0" applyBorder="0" applyProtection="0">
      <alignment horizontal="left" wrapText="1" indent="1"/>
    </xf>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0" borderId="0"/>
    <xf numFmtId="0" fontId="8" fillId="5" borderId="0" applyNumberFormat="0" applyBorder="0" applyAlignment="0" applyProtection="0"/>
    <xf numFmtId="0" fontId="8" fillId="5" borderId="0" applyNumberFormat="0" applyBorder="0" applyAlignment="0" applyProtection="0"/>
    <xf numFmtId="0" fontId="9" fillId="6" borderId="3" applyNumberFormat="0" applyAlignment="0" applyProtection="0"/>
    <xf numFmtId="0" fontId="9" fillId="6" borderId="3" applyNumberFormat="0" applyAlignment="0" applyProtection="0"/>
    <xf numFmtId="0" fontId="9" fillId="6" borderId="3" applyNumberFormat="0" applyAlignment="0" applyProtection="0"/>
    <xf numFmtId="0" fontId="10" fillId="0" borderId="0">
      <alignment horizontal="right" vertical="top"/>
    </xf>
    <xf numFmtId="0" fontId="11" fillId="0" borderId="0">
      <alignment horizontal="justify" vertical="top" wrapText="1"/>
    </xf>
    <xf numFmtId="0" fontId="10" fillId="0" borderId="0">
      <alignment horizontal="left"/>
    </xf>
    <xf numFmtId="4" fontId="11" fillId="0" borderId="0">
      <alignment horizontal="right"/>
    </xf>
    <xf numFmtId="0" fontId="11" fillId="0" borderId="0">
      <alignment horizontal="right"/>
    </xf>
    <xf numFmtId="4" fontId="11" fillId="0" borderId="0">
      <alignment horizontal="right" wrapText="1"/>
    </xf>
    <xf numFmtId="0" fontId="11" fillId="0" borderId="0">
      <alignment horizontal="right"/>
    </xf>
    <xf numFmtId="4" fontId="11" fillId="0" borderId="0">
      <alignment horizontal="right"/>
    </xf>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4"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5" fillId="0" borderId="0">
      <alignment horizontal="justify" wrapText="1"/>
    </xf>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4" borderId="2" applyNumberFormat="0" applyAlignment="0" applyProtection="0"/>
    <xf numFmtId="0" fontId="2" fillId="4" borderId="2" applyNumberFormat="0" applyAlignment="0" applyProtection="0"/>
    <xf numFmtId="165" fontId="16" fillId="0" borderId="0"/>
    <xf numFmtId="0" fontId="2" fillId="0" borderId="0" applyProtection="0"/>
    <xf numFmtId="0" fontId="2" fillId="0" borderId="0"/>
    <xf numFmtId="0" fontId="9" fillId="6" borderId="3" applyNumberFormat="0" applyAlignment="0" applyProtection="0"/>
    <xf numFmtId="0" fontId="9" fillId="6" borderId="3" applyNumberForma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13" fillId="0" borderId="0"/>
    <xf numFmtId="0" fontId="13" fillId="0" borderId="0"/>
    <xf numFmtId="0" fontId="2" fillId="0" borderId="0"/>
    <xf numFmtId="0" fontId="2" fillId="0" borderId="0"/>
    <xf numFmtId="0" fontId="14"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7" fontId="2" fillId="0" borderId="0" applyFill="0" applyBorder="0" applyAlignment="0" applyProtection="0"/>
    <xf numFmtId="167" fontId="2" fillId="0" borderId="0" applyFill="0" applyBorder="0" applyAlignment="0" applyProtection="0"/>
    <xf numFmtId="0" fontId="1" fillId="0" borderId="0"/>
    <xf numFmtId="164" fontId="2" fillId="0" borderId="0" applyFont="0" applyFill="0" applyBorder="0" applyAlignment="0" applyProtection="0"/>
    <xf numFmtId="0" fontId="5"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2" fillId="0" borderId="0"/>
    <xf numFmtId="0" fontId="18" fillId="0" borderId="0"/>
    <xf numFmtId="0" fontId="2" fillId="0" borderId="0"/>
    <xf numFmtId="0" fontId="2" fillId="0" borderId="0"/>
    <xf numFmtId="0" fontId="2" fillId="0" borderId="0"/>
    <xf numFmtId="0" fontId="1" fillId="0" borderId="0"/>
    <xf numFmtId="0" fontId="2" fillId="0" borderId="0"/>
    <xf numFmtId="0" fontId="7" fillId="0" borderId="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 fillId="0" borderId="0"/>
    <xf numFmtId="0" fontId="17" fillId="0" borderId="0"/>
    <xf numFmtId="0" fontId="2" fillId="0" borderId="0"/>
    <xf numFmtId="0" fontId="1" fillId="0" borderId="0"/>
    <xf numFmtId="0" fontId="2" fillId="0" borderId="0"/>
    <xf numFmtId="0" fontId="1" fillId="0" borderId="0"/>
    <xf numFmtId="0" fontId="20" fillId="0" borderId="0"/>
    <xf numFmtId="9" fontId="2" fillId="0" borderId="0" applyFont="0" applyFill="0" applyBorder="0" applyAlignment="0" applyProtection="0"/>
    <xf numFmtId="0" fontId="19" fillId="0" borderId="0"/>
    <xf numFmtId="0" fontId="1"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21" fillId="2" borderId="0" applyNumberFormat="0" applyBorder="0" applyAlignment="0" applyProtection="0"/>
    <xf numFmtId="0" fontId="2" fillId="0" borderId="0"/>
    <xf numFmtId="0" fontId="2" fillId="0" borderId="0"/>
    <xf numFmtId="0" fontId="5" fillId="0" borderId="0"/>
  </cellStyleXfs>
  <cellXfs count="133">
    <xf numFmtId="0" fontId="0" fillId="0" borderId="0" xfId="0"/>
    <xf numFmtId="0" fontId="0" fillId="0" borderId="0" xfId="0" applyAlignment="1">
      <alignment vertical="top"/>
    </xf>
    <xf numFmtId="4" fontId="0" fillId="0" borderId="0" xfId="0" applyNumberFormat="1" applyAlignment="1">
      <alignment horizontal="center" vertical="center"/>
    </xf>
    <xf numFmtId="0" fontId="22" fillId="0" borderId="0" xfId="0" applyFont="1"/>
    <xf numFmtId="0" fontId="0" fillId="0" borderId="0" xfId="0" applyAlignment="1">
      <alignment horizontal="center" vertical="center"/>
    </xf>
    <xf numFmtId="4" fontId="0" fillId="0" borderId="0" xfId="0" applyNumberFormat="1"/>
    <xf numFmtId="0" fontId="2" fillId="7" borderId="1" xfId="148" applyFill="1" applyBorder="1" applyAlignment="1">
      <alignment vertical="top" wrapText="1"/>
    </xf>
    <xf numFmtId="0" fontId="2" fillId="7" borderId="1" xfId="2"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7" borderId="1" xfId="2" applyNumberFormat="1" applyFont="1" applyFill="1" applyBorder="1" applyAlignment="1">
      <alignment horizontal="center" vertical="center" wrapText="1"/>
    </xf>
    <xf numFmtId="0" fontId="2" fillId="7" borderId="1" xfId="148" applyFill="1" applyBorder="1" applyAlignment="1">
      <alignment horizontal="center" vertical="center" wrapText="1"/>
    </xf>
    <xf numFmtId="0" fontId="2" fillId="7" borderId="1" xfId="0" applyFont="1" applyFill="1" applyBorder="1" applyAlignment="1">
      <alignment horizontal="center" vertical="center"/>
    </xf>
    <xf numFmtId="0" fontId="26" fillId="0" borderId="0" xfId="0" applyFont="1"/>
    <xf numFmtId="0" fontId="0" fillId="0" borderId="0" xfId="0" applyAlignment="1">
      <alignment horizontal="center"/>
    </xf>
    <xf numFmtId="0" fontId="0" fillId="7" borderId="0" xfId="0" applyFill="1"/>
    <xf numFmtId="0" fontId="28" fillId="0" borderId="1" xfId="0" applyFont="1" applyBorder="1" applyAlignment="1">
      <alignment horizontal="center" vertical="center" wrapText="1"/>
    </xf>
    <xf numFmtId="0" fontId="28" fillId="0" borderId="6" xfId="0" applyFont="1" applyBorder="1" applyAlignment="1">
      <alignment horizontal="center" vertical="center"/>
    </xf>
    <xf numFmtId="0" fontId="28" fillId="0" borderId="6" xfId="0" applyFont="1" applyBorder="1" applyAlignment="1">
      <alignment horizontal="center" vertical="center" wrapText="1"/>
    </xf>
    <xf numFmtId="4" fontId="28" fillId="0" borderId="1" xfId="0" applyNumberFormat="1" applyFont="1" applyBorder="1" applyAlignment="1">
      <alignment horizontal="center" vertical="center" wrapText="1"/>
    </xf>
    <xf numFmtId="0" fontId="23" fillId="8" borderId="1" xfId="0" applyFont="1" applyFill="1" applyBorder="1" applyAlignment="1">
      <alignment horizontal="left" vertical="center" wrapText="1"/>
    </xf>
    <xf numFmtId="0" fontId="2" fillId="8" borderId="1" xfId="148" applyFill="1" applyBorder="1" applyAlignment="1">
      <alignment horizontal="center" vertical="center" wrapText="1"/>
    </xf>
    <xf numFmtId="0" fontId="2" fillId="8" borderId="1" xfId="0" applyFont="1" applyFill="1" applyBorder="1" applyAlignment="1">
      <alignment horizontal="center" vertical="center" wrapText="1"/>
    </xf>
    <xf numFmtId="168" fontId="2" fillId="8"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xf>
    <xf numFmtId="168"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top" wrapText="1"/>
    </xf>
    <xf numFmtId="1" fontId="2" fillId="7" borderId="1" xfId="0" applyNumberFormat="1" applyFont="1" applyFill="1" applyBorder="1" applyAlignment="1">
      <alignment horizontal="center" vertical="center"/>
    </xf>
    <xf numFmtId="0" fontId="2" fillId="7" borderId="1" xfId="149" applyFill="1" applyBorder="1" applyAlignment="1">
      <alignment horizontal="center" vertical="center" wrapText="1"/>
    </xf>
    <xf numFmtId="4" fontId="29" fillId="0" borderId="0" xfId="0" applyNumberFormat="1" applyFont="1"/>
    <xf numFmtId="0" fontId="29" fillId="0" borderId="0" xfId="0" applyFont="1" applyAlignment="1">
      <alignment horizontal="center"/>
    </xf>
    <xf numFmtId="0" fontId="22" fillId="0" borderId="0" xfId="0" applyFont="1" applyAlignment="1">
      <alignment horizontal="center"/>
    </xf>
    <xf numFmtId="4" fontId="30" fillId="0" borderId="5" xfId="0" applyNumberFormat="1" applyFont="1" applyBorder="1"/>
    <xf numFmtId="0" fontId="30" fillId="0" borderId="5" xfId="0" applyFont="1" applyBorder="1" applyAlignment="1">
      <alignment horizontal="center"/>
    </xf>
    <xf numFmtId="4" fontId="22" fillId="0" borderId="0" xfId="0" applyNumberFormat="1" applyFont="1"/>
    <xf numFmtId="0" fontId="25" fillId="8" borderId="1" xfId="0" applyFont="1" applyFill="1" applyBorder="1" applyAlignment="1">
      <alignment horizontal="center" vertical="center"/>
    </xf>
    <xf numFmtId="0" fontId="2" fillId="0" borderId="0" xfId="0" applyFont="1"/>
    <xf numFmtId="49" fontId="32" fillId="0" borderId="1" xfId="2" applyNumberFormat="1" applyFont="1" applyBorder="1" applyAlignment="1">
      <alignment horizontal="center" vertical="center" wrapText="1"/>
    </xf>
    <xf numFmtId="0" fontId="32" fillId="0" borderId="1" xfId="2" applyFont="1" applyBorder="1" applyAlignment="1">
      <alignment horizontal="center" vertical="center" wrapText="1"/>
    </xf>
    <xf numFmtId="0" fontId="2" fillId="0" borderId="0" xfId="2" applyFont="1" applyAlignment="1">
      <alignment vertical="top" wrapText="1"/>
    </xf>
    <xf numFmtId="0" fontId="33" fillId="0" borderId="1" xfId="1" applyFont="1" applyBorder="1" applyAlignment="1">
      <alignment horizontal="center" vertical="center"/>
    </xf>
    <xf numFmtId="49" fontId="32" fillId="7" borderId="1" xfId="2" applyNumberFormat="1" applyFont="1" applyFill="1" applyBorder="1" applyAlignment="1">
      <alignment horizontal="center" vertical="center" wrapText="1"/>
    </xf>
    <xf numFmtId="0" fontId="2" fillId="0" borderId="1" xfId="0" applyFont="1" applyBorder="1" applyAlignment="1">
      <alignment horizontal="left" vertical="top" wrapText="1"/>
    </xf>
    <xf numFmtId="0" fontId="33" fillId="7" borderId="1" xfId="1" applyFont="1" applyFill="1" applyBorder="1" applyAlignment="1">
      <alignment horizontal="center" vertical="center"/>
    </xf>
    <xf numFmtId="0" fontId="2" fillId="8" borderId="1" xfId="149" applyFill="1" applyBorder="1" applyAlignment="1">
      <alignment horizontal="center" vertical="center" wrapText="1"/>
    </xf>
    <xf numFmtId="0" fontId="0" fillId="0" borderId="8" xfId="0" applyBorder="1"/>
    <xf numFmtId="0" fontId="22" fillId="7" borderId="5" xfId="0" applyFont="1" applyFill="1" applyBorder="1"/>
    <xf numFmtId="4" fontId="0" fillId="0" borderId="5" xfId="0" applyNumberFormat="1" applyBorder="1"/>
    <xf numFmtId="0" fontId="0" fillId="0" borderId="4" xfId="0" applyBorder="1"/>
    <xf numFmtId="0" fontId="22" fillId="7" borderId="7" xfId="0" applyFont="1" applyFill="1" applyBorder="1"/>
    <xf numFmtId="4" fontId="0" fillId="0" borderId="7" xfId="0" applyNumberFormat="1" applyBorder="1"/>
    <xf numFmtId="0" fontId="34" fillId="0" borderId="0" xfId="0" applyFont="1" applyAlignment="1">
      <alignment horizontal="center"/>
    </xf>
    <xf numFmtId="0" fontId="22" fillId="0" borderId="0" xfId="0" applyFont="1" applyAlignment="1">
      <alignment horizontal="left"/>
    </xf>
    <xf numFmtId="4" fontId="2" fillId="7" borderId="1" xfId="0" applyNumberFormat="1" applyFont="1" applyFill="1" applyBorder="1" applyAlignment="1">
      <alignment horizontal="center" vertical="center" wrapText="1"/>
    </xf>
    <xf numFmtId="0" fontId="0" fillId="0" borderId="5" xfId="0" applyBorder="1" applyAlignment="1">
      <alignment horizontal="center"/>
    </xf>
    <xf numFmtId="0" fontId="22" fillId="0" borderId="0" xfId="0" applyFont="1" applyAlignment="1">
      <alignment horizontal="center" vertical="center"/>
    </xf>
    <xf numFmtId="0" fontId="28" fillId="0" borderId="1" xfId="0" applyFont="1" applyBorder="1" applyAlignment="1">
      <alignment horizontal="right" vertical="center" wrapText="1"/>
    </xf>
    <xf numFmtId="0" fontId="22" fillId="8" borderId="1" xfId="0" applyFont="1" applyFill="1" applyBorder="1" applyAlignment="1">
      <alignment horizontal="center" vertical="center"/>
    </xf>
    <xf numFmtId="0" fontId="27" fillId="8" borderId="1" xfId="0" applyFont="1" applyFill="1" applyBorder="1" applyAlignment="1">
      <alignment horizontal="center" vertical="center" wrapText="1"/>
    </xf>
    <xf numFmtId="168" fontId="27" fillId="8" borderId="1" xfId="0" applyNumberFormat="1" applyFont="1" applyFill="1" applyBorder="1" applyAlignment="1">
      <alignment horizontal="center" vertical="center" wrapText="1"/>
    </xf>
    <xf numFmtId="4" fontId="27" fillId="8" borderId="1" xfId="0" applyNumberFormat="1" applyFont="1" applyFill="1" applyBorder="1" applyAlignment="1">
      <alignment horizontal="right" vertical="center"/>
    </xf>
    <xf numFmtId="16" fontId="34" fillId="7" borderId="1" xfId="0" applyNumberFormat="1" applyFont="1" applyFill="1" applyBorder="1" applyAlignment="1">
      <alignment horizontal="center" vertical="center"/>
    </xf>
    <xf numFmtId="0" fontId="27" fillId="7" borderId="1" xfId="148" applyFont="1" applyFill="1" applyBorder="1" applyAlignment="1">
      <alignment horizontal="center" vertical="center" wrapText="1"/>
    </xf>
    <xf numFmtId="4" fontId="2" fillId="7" borderId="1" xfId="0" applyNumberFormat="1" applyFont="1" applyFill="1" applyBorder="1" applyAlignment="1">
      <alignment horizontal="right" vertical="center"/>
    </xf>
    <xf numFmtId="49" fontId="31" fillId="10" borderId="1" xfId="2" applyNumberFormat="1" applyFont="1" applyFill="1" applyBorder="1" applyAlignment="1">
      <alignment vertical="center"/>
    </xf>
    <xf numFmtId="49" fontId="23" fillId="10" borderId="1" xfId="2" applyNumberFormat="1" applyFont="1" applyFill="1" applyBorder="1" applyAlignment="1">
      <alignment horizontal="center" vertical="center"/>
    </xf>
    <xf numFmtId="4" fontId="23" fillId="10" borderId="1" xfId="2" applyNumberFormat="1" applyFont="1" applyFill="1" applyBorder="1" applyAlignment="1">
      <alignment horizontal="right" vertical="center"/>
    </xf>
    <xf numFmtId="4" fontId="2" fillId="8" borderId="1" xfId="0" applyNumberFormat="1" applyFont="1" applyFill="1" applyBorder="1" applyAlignment="1">
      <alignment horizontal="right" vertical="center"/>
    </xf>
    <xf numFmtId="4" fontId="2" fillId="0" borderId="1" xfId="2" applyNumberFormat="1" applyFont="1" applyBorder="1" applyAlignment="1">
      <alignment horizontal="center" vertical="center" wrapText="1"/>
    </xf>
    <xf numFmtId="4" fontId="2" fillId="0" borderId="1" xfId="2" applyNumberFormat="1" applyFont="1" applyBorder="1" applyAlignment="1">
      <alignment horizontal="right" vertical="center" wrapText="1"/>
    </xf>
    <xf numFmtId="4" fontId="2" fillId="0" borderId="1" xfId="150" applyNumberFormat="1" applyFont="1" applyBorder="1" applyAlignment="1">
      <alignment horizontal="center" vertical="center" wrapText="1"/>
    </xf>
    <xf numFmtId="0" fontId="2" fillId="0" borderId="1" xfId="0" applyFont="1" applyBorder="1" applyAlignment="1">
      <alignment vertical="top" wrapText="1"/>
    </xf>
    <xf numFmtId="4" fontId="2" fillId="0" borderId="1" xfId="1" applyNumberFormat="1" applyBorder="1" applyAlignment="1">
      <alignment horizontal="center" vertical="center"/>
    </xf>
    <xf numFmtId="4" fontId="2" fillId="0" borderId="1" xfId="1" applyNumberFormat="1" applyBorder="1" applyAlignment="1">
      <alignment horizontal="right" vertical="center"/>
    </xf>
    <xf numFmtId="0" fontId="2" fillId="7" borderId="1" xfId="148" applyFill="1" applyBorder="1" applyAlignment="1">
      <alignment vertical="center" wrapText="1"/>
    </xf>
    <xf numFmtId="4" fontId="2" fillId="7" borderId="1" xfId="1" applyNumberFormat="1" applyFill="1" applyBorder="1" applyAlignment="1">
      <alignment horizontal="center" vertical="center"/>
    </xf>
    <xf numFmtId="4" fontId="2" fillId="7" borderId="1" xfId="1" applyNumberFormat="1" applyFill="1" applyBorder="1" applyAlignment="1">
      <alignment horizontal="right" vertical="center"/>
    </xf>
    <xf numFmtId="0" fontId="2" fillId="7" borderId="1" xfId="0" applyFont="1" applyFill="1" applyBorder="1" applyAlignment="1">
      <alignment horizontal="left" vertical="top" wrapText="1"/>
    </xf>
    <xf numFmtId="0" fontId="2" fillId="7" borderId="1" xfId="2" applyFont="1" applyFill="1" applyBorder="1" applyAlignment="1">
      <alignment vertical="center" wrapText="1"/>
    </xf>
    <xf numFmtId="0" fontId="24" fillId="0" borderId="0" xfId="0" applyFont="1" applyAlignment="1">
      <alignment vertical="top" wrapText="1"/>
    </xf>
    <xf numFmtId="0" fontId="2" fillId="0" borderId="1" xfId="2" applyFont="1" applyBorder="1" applyAlignment="1">
      <alignment horizontal="center" vertical="center" wrapText="1"/>
    </xf>
    <xf numFmtId="0" fontId="2" fillId="0" borderId="1" xfId="0" applyFont="1" applyBorder="1" applyAlignment="1">
      <alignment horizontal="center" vertical="center" wrapText="1"/>
    </xf>
    <xf numFmtId="168"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1" xfId="148" applyBorder="1" applyAlignment="1">
      <alignment vertical="top" wrapText="1"/>
    </xf>
    <xf numFmtId="0" fontId="36" fillId="8" borderId="1" xfId="148" applyFont="1" applyFill="1" applyBorder="1" applyAlignment="1">
      <alignment horizontal="center" vertical="center" wrapText="1"/>
    </xf>
    <xf numFmtId="0" fontId="36" fillId="8" borderId="1" xfId="0" applyFont="1" applyFill="1" applyBorder="1" applyAlignment="1">
      <alignment horizontal="center" vertical="center" wrapText="1"/>
    </xf>
    <xf numFmtId="168" fontId="36" fillId="8" borderId="1" xfId="0" applyNumberFormat="1" applyFont="1" applyFill="1" applyBorder="1" applyAlignment="1">
      <alignment horizontal="center" vertical="center" wrapText="1"/>
    </xf>
    <xf numFmtId="4" fontId="36" fillId="8" borderId="1" xfId="0" applyNumberFormat="1" applyFont="1" applyFill="1" applyBorder="1" applyAlignment="1">
      <alignment horizontal="right" vertical="center"/>
    </xf>
    <xf numFmtId="49" fontId="23" fillId="10" borderId="1" xfId="2" applyNumberFormat="1" applyFont="1" applyFill="1" applyBorder="1" applyAlignment="1">
      <alignment vertical="center"/>
    </xf>
    <xf numFmtId="0" fontId="27" fillId="7" borderId="1" xfId="2" applyFont="1" applyFill="1" applyBorder="1" applyAlignment="1">
      <alignment horizontal="center" vertical="center" wrapText="1"/>
    </xf>
    <xf numFmtId="49" fontId="31" fillId="10" borderId="1" xfId="2" applyNumberFormat="1" applyFont="1" applyFill="1" applyBorder="1" applyAlignment="1">
      <alignment horizontal="center" vertical="center"/>
    </xf>
    <xf numFmtId="4" fontId="25" fillId="0" borderId="10" xfId="0" applyNumberFormat="1" applyFont="1" applyBorder="1" applyAlignment="1">
      <alignment horizontal="right"/>
    </xf>
    <xf numFmtId="4" fontId="25" fillId="0" borderId="1" xfId="0" applyNumberFormat="1" applyFont="1" applyBorder="1" applyAlignment="1">
      <alignment horizontal="right"/>
    </xf>
    <xf numFmtId="0" fontId="24" fillId="0" borderId="0" xfId="0" applyFont="1" applyAlignment="1">
      <alignment horizontal="right"/>
    </xf>
    <xf numFmtId="0" fontId="34" fillId="0" borderId="0" xfId="0" applyFont="1" applyAlignment="1">
      <alignment horizontal="right"/>
    </xf>
    <xf numFmtId="0" fontId="0" fillId="0" borderId="0" xfId="0" applyAlignment="1">
      <alignment horizontal="right"/>
    </xf>
    <xf numFmtId="0" fontId="0" fillId="0" borderId="5" xfId="0" applyBorder="1" applyAlignment="1">
      <alignment horizontal="right"/>
    </xf>
    <xf numFmtId="0" fontId="29" fillId="0" borderId="0" xfId="0" applyFont="1" applyAlignment="1">
      <alignment horizontal="right"/>
    </xf>
    <xf numFmtId="0" fontId="30" fillId="0" borderId="5" xfId="0" applyFont="1" applyBorder="1" applyAlignment="1">
      <alignment horizontal="right"/>
    </xf>
    <xf numFmtId="0" fontId="22" fillId="0" borderId="0" xfId="0" applyFont="1" applyAlignment="1">
      <alignment horizontal="right"/>
    </xf>
    <xf numFmtId="0" fontId="2" fillId="9" borderId="1" xfId="122" applyFill="1" applyBorder="1" applyAlignment="1">
      <alignment vertical="center" wrapText="1"/>
    </xf>
    <xf numFmtId="0" fontId="2" fillId="7" borderId="1" xfId="0" applyFont="1" applyFill="1" applyBorder="1" applyAlignment="1">
      <alignment vertical="center" wrapText="1"/>
    </xf>
    <xf numFmtId="0" fontId="24" fillId="7" borderId="1" xfId="2" applyFont="1" applyFill="1" applyBorder="1" applyAlignment="1">
      <alignment horizontal="left" vertical="center" wrapText="1"/>
    </xf>
    <xf numFmtId="0" fontId="23" fillId="8" borderId="1" xfId="0" applyFont="1" applyFill="1" applyBorder="1" applyAlignment="1">
      <alignment horizontal="center" vertical="center"/>
    </xf>
    <xf numFmtId="49" fontId="2" fillId="7" borderId="1" xfId="0" applyNumberFormat="1" applyFont="1" applyFill="1" applyBorder="1" applyAlignment="1">
      <alignment horizontal="left" vertical="center" wrapText="1"/>
    </xf>
    <xf numFmtId="0" fontId="2" fillId="0" borderId="1" xfId="3" applyFont="1" applyBorder="1" applyAlignment="1">
      <alignment vertical="top" wrapText="1"/>
    </xf>
    <xf numFmtId="4" fontId="0" fillId="0" borderId="5" xfId="0" applyNumberFormat="1" applyBorder="1" applyAlignment="1">
      <alignment horizontal="right" vertical="center"/>
    </xf>
    <xf numFmtId="0" fontId="2" fillId="10" borderId="1" xfId="2" applyFont="1" applyFill="1" applyBorder="1" applyAlignment="1">
      <alignment vertical="top" wrapText="1"/>
    </xf>
    <xf numFmtId="0" fontId="23" fillId="8" borderId="1" xfId="148" applyFont="1" applyFill="1" applyBorder="1" applyAlignment="1">
      <alignment vertical="center" wrapText="1"/>
    </xf>
    <xf numFmtId="0" fontId="23" fillId="8" borderId="1" xfId="2" applyFont="1" applyFill="1" applyBorder="1" applyAlignment="1">
      <alignment vertical="center" wrapText="1"/>
    </xf>
    <xf numFmtId="4" fontId="37" fillId="0" borderId="9" xfId="0" applyNumberFormat="1" applyFont="1" applyBorder="1" applyAlignment="1">
      <alignment horizontal="right"/>
    </xf>
    <xf numFmtId="4" fontId="37" fillId="0" borderId="6" xfId="0" applyNumberFormat="1" applyFont="1" applyBorder="1" applyAlignment="1">
      <alignment horizontal="center"/>
    </xf>
    <xf numFmtId="4" fontId="37" fillId="0" borderId="6" xfId="0" applyNumberFormat="1" applyFont="1" applyBorder="1" applyAlignment="1">
      <alignment horizontal="right"/>
    </xf>
    <xf numFmtId="0" fontId="25" fillId="0" borderId="0" xfId="0" applyFont="1"/>
    <xf numFmtId="0" fontId="38" fillId="8" borderId="4" xfId="0" applyFont="1" applyFill="1" applyBorder="1" applyAlignment="1">
      <alignment horizontal="center" vertical="center"/>
    </xf>
    <xf numFmtId="0" fontId="38" fillId="8" borderId="7" xfId="0" applyFont="1" applyFill="1" applyBorder="1" applyAlignment="1">
      <alignment horizontal="center" vertical="center"/>
    </xf>
    <xf numFmtId="0" fontId="38" fillId="8" borderId="6" xfId="0" applyFont="1" applyFill="1" applyBorder="1" applyAlignment="1">
      <alignment horizontal="center" vertical="center"/>
    </xf>
    <xf numFmtId="0" fontId="38" fillId="8" borderId="1" xfId="0" applyFont="1" applyFill="1" applyBorder="1" applyAlignment="1">
      <alignment horizontal="center" vertical="center"/>
    </xf>
    <xf numFmtId="0" fontId="24" fillId="0" borderId="1" xfId="0" applyFont="1" applyBorder="1" applyAlignment="1">
      <alignment vertical="top" wrapText="1"/>
    </xf>
    <xf numFmtId="0" fontId="2" fillId="0" borderId="1" xfId="2" applyFont="1" applyBorder="1" applyAlignment="1">
      <alignment vertical="center" wrapText="1"/>
    </xf>
    <xf numFmtId="0" fontId="2" fillId="7"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2" applyFont="1" applyBorder="1" applyAlignment="1">
      <alignment horizontal="left" vertical="center" wrapText="1"/>
    </xf>
    <xf numFmtId="0" fontId="2" fillId="7" borderId="1" xfId="2" applyFont="1" applyFill="1" applyBorder="1" applyAlignment="1">
      <alignment horizontal="left" vertical="center" wrapText="1"/>
    </xf>
    <xf numFmtId="49" fontId="23" fillId="8" borderId="1" xfId="2" applyNumberFormat="1" applyFont="1" applyFill="1" applyBorder="1" applyAlignment="1">
      <alignment horizontal="center" vertical="center"/>
    </xf>
    <xf numFmtId="49" fontId="23" fillId="8" borderId="1" xfId="2" applyNumberFormat="1" applyFont="1" applyFill="1" applyBorder="1" applyAlignment="1">
      <alignment vertical="center"/>
    </xf>
    <xf numFmtId="49" fontId="31" fillId="8" borderId="1" xfId="2" applyNumberFormat="1" applyFont="1" applyFill="1" applyBorder="1" applyAlignment="1">
      <alignment vertical="center"/>
    </xf>
    <xf numFmtId="4" fontId="23" fillId="8" borderId="1" xfId="2" applyNumberFormat="1" applyFont="1" applyFill="1" applyBorder="1" applyAlignment="1">
      <alignment horizontal="right" vertical="center"/>
    </xf>
    <xf numFmtId="49" fontId="2" fillId="0" borderId="1" xfId="2" applyNumberFormat="1" applyFont="1" applyBorder="1" applyAlignment="1">
      <alignment horizontal="center" vertical="center" wrapText="1"/>
    </xf>
    <xf numFmtId="0" fontId="3" fillId="0" borderId="1" xfId="1" applyFont="1" applyBorder="1" applyAlignment="1">
      <alignment horizontal="center" vertical="center"/>
    </xf>
    <xf numFmtId="0" fontId="3" fillId="7" borderId="1" xfId="1" applyFont="1" applyFill="1" applyBorder="1" applyAlignment="1">
      <alignment horizontal="center" vertical="center"/>
    </xf>
    <xf numFmtId="0" fontId="2" fillId="7" borderId="1" xfId="149" applyFont="1" applyFill="1" applyBorder="1" applyAlignment="1">
      <alignment horizontal="center" vertical="center" wrapText="1"/>
    </xf>
    <xf numFmtId="0" fontId="2" fillId="7" borderId="1" xfId="1" applyFont="1" applyFill="1" applyBorder="1" applyAlignment="1">
      <alignment horizontal="center" vertical="center"/>
    </xf>
  </cellXfs>
  <cellStyles count="151">
    <cellStyle name="_HOTEL LONE" xfId="4" xr:uid="{00000000-0005-0000-0000-000000000000}"/>
    <cellStyle name="_HOTEL LONE 2" xfId="5" xr:uid="{00000000-0005-0000-0000-000001000000}"/>
    <cellStyle name="40% - Isticanje1 2" xfId="6" xr:uid="{00000000-0005-0000-0000-000002000000}"/>
    <cellStyle name="40% - Isticanje1 2 2" xfId="7" xr:uid="{00000000-0005-0000-0000-000003000000}"/>
    <cellStyle name="40% - Naglasak1" xfId="8" xr:uid="{00000000-0005-0000-0000-000004000000}"/>
    <cellStyle name="Bilješka" xfId="77" xr:uid="{00000000-0005-0000-0000-000005000000}"/>
    <cellStyle name="Bilješka 2" xfId="9" xr:uid="{00000000-0005-0000-0000-000006000000}"/>
    <cellStyle name="Bilješka 2 2" xfId="10" xr:uid="{00000000-0005-0000-0000-000007000000}"/>
    <cellStyle name="Bilješka 3" xfId="11" xr:uid="{00000000-0005-0000-0000-000008000000}"/>
    <cellStyle name="Comma 2" xfId="12" xr:uid="{00000000-0005-0000-0000-000009000000}"/>
    <cellStyle name="Comma 2 2" xfId="13" xr:uid="{00000000-0005-0000-0000-00000A000000}"/>
    <cellStyle name="Comma 2 2 2" xfId="14" xr:uid="{00000000-0005-0000-0000-00000B000000}"/>
    <cellStyle name="Comma 2 2 3" xfId="15" xr:uid="{00000000-0005-0000-0000-00000C000000}"/>
    <cellStyle name="Comma 2 3" xfId="16" xr:uid="{00000000-0005-0000-0000-00000D000000}"/>
    <cellStyle name="Comma 2 3 2" xfId="17" xr:uid="{00000000-0005-0000-0000-00000E000000}"/>
    <cellStyle name="Comma 2 4" xfId="124" xr:uid="{00000000-0005-0000-0000-00000F000000}"/>
    <cellStyle name="Comma 2 4 2" xfId="143" xr:uid="{00000000-0005-0000-0000-000010000000}"/>
    <cellStyle name="Comma 3" xfId="18" xr:uid="{00000000-0005-0000-0000-000011000000}"/>
    <cellStyle name="Comma 3 2" xfId="19" xr:uid="{00000000-0005-0000-0000-000012000000}"/>
    <cellStyle name="Comma 3 2 2" xfId="126" xr:uid="{00000000-0005-0000-0000-000013000000}"/>
    <cellStyle name="Comma 3 2 2 2" xfId="144" xr:uid="{00000000-0005-0000-0000-000014000000}"/>
    <cellStyle name="Comma 3 3" xfId="125" xr:uid="{00000000-0005-0000-0000-000015000000}"/>
    <cellStyle name="Comma 4" xfId="20" xr:uid="{00000000-0005-0000-0000-000016000000}"/>
    <cellStyle name="Comma 4 2" xfId="21" xr:uid="{00000000-0005-0000-0000-000017000000}"/>
    <cellStyle name="Comma 5" xfId="22" xr:uid="{00000000-0005-0000-0000-000018000000}"/>
    <cellStyle name="Comma 5 2" xfId="23" xr:uid="{00000000-0005-0000-0000-000019000000}"/>
    <cellStyle name="Comma 5 3" xfId="24" xr:uid="{00000000-0005-0000-0000-00001A000000}"/>
    <cellStyle name="Comma 5 3 2" xfId="127" xr:uid="{00000000-0005-0000-0000-00001B000000}"/>
    <cellStyle name="Comma 6" xfId="25" xr:uid="{00000000-0005-0000-0000-00001C000000}"/>
    <cellStyle name="Comma 6 2" xfId="26" xr:uid="{00000000-0005-0000-0000-00001D000000}"/>
    <cellStyle name="Default_Uvuceni" xfId="27" xr:uid="{00000000-0005-0000-0000-00001E000000}"/>
    <cellStyle name="Dobro" xfId="32" xr:uid="{00000000-0005-0000-0000-00001F000000}"/>
    <cellStyle name="Dobro 2" xfId="28" xr:uid="{00000000-0005-0000-0000-000020000000}"/>
    <cellStyle name="Dobro 2 2" xfId="29" xr:uid="{00000000-0005-0000-0000-000021000000}"/>
    <cellStyle name="Dobro 3" xfId="30" xr:uid="{00000000-0005-0000-0000-000022000000}"/>
    <cellStyle name="Excel Built-in Normal" xfId="31" xr:uid="{00000000-0005-0000-0000-000023000000}"/>
    <cellStyle name="Excel Built-in Normal 1" xfId="119" xr:uid="{00000000-0005-0000-0000-000024000000}"/>
    <cellStyle name="Excel Built-in Normal 2" xfId="105" xr:uid="{00000000-0005-0000-0000-000025000000}"/>
    <cellStyle name="Excel Built-in Normal 3" xfId="128" xr:uid="{00000000-0005-0000-0000-000026000000}"/>
    <cellStyle name="Good 2" xfId="33" xr:uid="{00000000-0005-0000-0000-000027000000}"/>
    <cellStyle name="Izlaz" xfId="82" xr:uid="{00000000-0005-0000-0000-000028000000}"/>
    <cellStyle name="Izlaz 2" xfId="34" xr:uid="{00000000-0005-0000-0000-000029000000}"/>
    <cellStyle name="Izlaz 2 2" xfId="35" xr:uid="{00000000-0005-0000-0000-00002A000000}"/>
    <cellStyle name="Izlaz 3" xfId="36" xr:uid="{00000000-0005-0000-0000-00002B000000}"/>
    <cellStyle name="kolona A" xfId="37" xr:uid="{00000000-0005-0000-0000-00002C000000}"/>
    <cellStyle name="kolona B" xfId="38" xr:uid="{00000000-0005-0000-0000-00002D000000}"/>
    <cellStyle name="kolona C" xfId="39" xr:uid="{00000000-0005-0000-0000-00002E000000}"/>
    <cellStyle name="kolona D" xfId="40" xr:uid="{00000000-0005-0000-0000-00002F000000}"/>
    <cellStyle name="kolona E" xfId="41" xr:uid="{00000000-0005-0000-0000-000030000000}"/>
    <cellStyle name="kolona F" xfId="42" xr:uid="{00000000-0005-0000-0000-000031000000}"/>
    <cellStyle name="kolona G" xfId="43" xr:uid="{00000000-0005-0000-0000-000032000000}"/>
    <cellStyle name="kolona H" xfId="44" xr:uid="{00000000-0005-0000-0000-000033000000}"/>
    <cellStyle name="Naslov" xfId="94" xr:uid="{00000000-0005-0000-0000-000034000000}"/>
    <cellStyle name="Naslov 1 2" xfId="45" xr:uid="{00000000-0005-0000-0000-000035000000}"/>
    <cellStyle name="Naslov 5" xfId="46" xr:uid="{00000000-0005-0000-0000-000036000000}"/>
    <cellStyle name="Navadno_Varnost ICIT" xfId="47" xr:uid="{00000000-0005-0000-0000-000037000000}"/>
    <cellStyle name="Neutral 2" xfId="147" xr:uid="{00000000-0005-0000-0000-000038000000}"/>
    <cellStyle name="Normal" xfId="0" builtinId="0"/>
    <cellStyle name="Normal 10" xfId="48" xr:uid="{00000000-0005-0000-0000-00003A000000}"/>
    <cellStyle name="Normal 10 10" xfId="108" xr:uid="{00000000-0005-0000-0000-00003B000000}"/>
    <cellStyle name="Normal 10 2" xfId="106" xr:uid="{00000000-0005-0000-0000-00003C000000}"/>
    <cellStyle name="Normal 11" xfId="49" xr:uid="{00000000-0005-0000-0000-00003D000000}"/>
    <cellStyle name="Normal 11 2" xfId="50" xr:uid="{00000000-0005-0000-0000-00003E000000}"/>
    <cellStyle name="Normal 12" xfId="51" xr:uid="{00000000-0005-0000-0000-00003F000000}"/>
    <cellStyle name="Normal 12 2" xfId="52" xr:uid="{00000000-0005-0000-0000-000040000000}"/>
    <cellStyle name="Normal 12 3" xfId="129" xr:uid="{00000000-0005-0000-0000-000041000000}"/>
    <cellStyle name="Normal 13" xfId="100" xr:uid="{00000000-0005-0000-0000-000042000000}"/>
    <cellStyle name="Normal 13 2" xfId="104" xr:uid="{00000000-0005-0000-0000-000043000000}"/>
    <cellStyle name="Normal 13 3" xfId="137" xr:uid="{00000000-0005-0000-0000-000044000000}"/>
    <cellStyle name="Normal 14" xfId="107" xr:uid="{00000000-0005-0000-0000-000045000000}"/>
    <cellStyle name="Normal 14 2" xfId="115" xr:uid="{00000000-0005-0000-0000-000046000000}"/>
    <cellStyle name="Normal 15" xfId="123" xr:uid="{00000000-0005-0000-0000-000047000000}"/>
    <cellStyle name="Normal 15 2" xfId="142" xr:uid="{00000000-0005-0000-0000-000048000000}"/>
    <cellStyle name="Normal 17" xfId="110" xr:uid="{00000000-0005-0000-0000-000049000000}"/>
    <cellStyle name="Normal 18" xfId="112" xr:uid="{00000000-0005-0000-0000-00004A000000}"/>
    <cellStyle name="Normal 19" xfId="109" xr:uid="{00000000-0005-0000-0000-00004B000000}"/>
    <cellStyle name="Normal 2" xfId="3" xr:uid="{00000000-0005-0000-0000-00004C000000}"/>
    <cellStyle name="Normal 2 2" xfId="53" xr:uid="{00000000-0005-0000-0000-00004D000000}"/>
    <cellStyle name="Normal 2 2 2" xfId="54" xr:uid="{00000000-0005-0000-0000-00004E000000}"/>
    <cellStyle name="Normal 2 2 3" xfId="55" xr:uid="{00000000-0005-0000-0000-00004F000000}"/>
    <cellStyle name="Normal 2 3" xfId="56" xr:uid="{00000000-0005-0000-0000-000050000000}"/>
    <cellStyle name="Normal 2 4" xfId="57" xr:uid="{00000000-0005-0000-0000-000051000000}"/>
    <cellStyle name="Normal 2 5" xfId="58" xr:uid="{00000000-0005-0000-0000-000052000000}"/>
    <cellStyle name="Normal 2 6" xfId="59" xr:uid="{00000000-0005-0000-0000-000053000000}"/>
    <cellStyle name="Normal 2 6 2" xfId="117" xr:uid="{00000000-0005-0000-0000-000054000000}"/>
    <cellStyle name="Normal 2 6 2 2" xfId="140" xr:uid="{00000000-0005-0000-0000-000055000000}"/>
    <cellStyle name="Normal 2 6 3" xfId="136" xr:uid="{00000000-0005-0000-0000-000056000000}"/>
    <cellStyle name="Normal 20" xfId="113" xr:uid="{00000000-0005-0000-0000-000057000000}"/>
    <cellStyle name="Normal 3" xfId="60" xr:uid="{00000000-0005-0000-0000-000058000000}"/>
    <cellStyle name="Normal 3 13" xfId="122" xr:uid="{00000000-0005-0000-0000-000059000000}"/>
    <cellStyle name="Normal 3 2" xfId="61" xr:uid="{00000000-0005-0000-0000-00005A000000}"/>
    <cellStyle name="Normal 3 2 2" xfId="62" xr:uid="{00000000-0005-0000-0000-00005B000000}"/>
    <cellStyle name="Normal 3 3" xfId="63" xr:uid="{00000000-0005-0000-0000-00005C000000}"/>
    <cellStyle name="Normal 3 3 2" xfId="64" xr:uid="{00000000-0005-0000-0000-00005D000000}"/>
    <cellStyle name="Normal 3 4" xfId="130" xr:uid="{00000000-0005-0000-0000-00005E000000}"/>
    <cellStyle name="Normal 3 4 2" xfId="145" xr:uid="{00000000-0005-0000-0000-00005F000000}"/>
    <cellStyle name="Normal 3 9" xfId="116" xr:uid="{00000000-0005-0000-0000-000060000000}"/>
    <cellStyle name="Normal 37" xfId="65" xr:uid="{00000000-0005-0000-0000-000061000000}"/>
    <cellStyle name="Normal 4" xfId="66" xr:uid="{00000000-0005-0000-0000-000062000000}"/>
    <cellStyle name="Normal 5" xfId="67" xr:uid="{00000000-0005-0000-0000-000063000000}"/>
    <cellStyle name="Normal 6" xfId="68" xr:uid="{00000000-0005-0000-0000-000064000000}"/>
    <cellStyle name="Normal 6 2" xfId="69" xr:uid="{00000000-0005-0000-0000-000065000000}"/>
    <cellStyle name="Normal 6 2 2" xfId="70" xr:uid="{00000000-0005-0000-0000-000066000000}"/>
    <cellStyle name="Normal 6 3" xfId="71" xr:uid="{00000000-0005-0000-0000-000067000000}"/>
    <cellStyle name="Normal 6 3 2" xfId="72" xr:uid="{00000000-0005-0000-0000-000068000000}"/>
    <cellStyle name="Normal 7" xfId="73" xr:uid="{00000000-0005-0000-0000-000069000000}"/>
    <cellStyle name="Normal 8" xfId="74" xr:uid="{00000000-0005-0000-0000-00006A000000}"/>
    <cellStyle name="Normal 9" xfId="75" xr:uid="{00000000-0005-0000-0000-00006B000000}"/>
    <cellStyle name="Normal_DUGA 20040811 raspolagat tenderom nije mala zajebancija" xfId="148" xr:uid="{00000000-0005-0000-0000-00006C000000}"/>
    <cellStyle name="Normal_kastav 20051125 troskovnik opreme " xfId="150" xr:uid="{29163E97-9BA3-4313-A3F4-ED32AD899225}"/>
    <cellStyle name="Normal_remetinec 20030400" xfId="149" xr:uid="{00000000-0005-0000-0000-00006D000000}"/>
    <cellStyle name="Normal_spansko 20030212" xfId="1" xr:uid="{00000000-0005-0000-0000-00006E000000}"/>
    <cellStyle name="Normalno 2" xfId="76" xr:uid="{00000000-0005-0000-0000-00006F000000}"/>
    <cellStyle name="Normalno 2 3" xfId="131" xr:uid="{00000000-0005-0000-0000-000070000000}"/>
    <cellStyle name="Normalno 3" xfId="120" xr:uid="{00000000-0005-0000-0000-000071000000}"/>
    <cellStyle name="Normalno 4" xfId="114" xr:uid="{00000000-0005-0000-0000-000072000000}"/>
    <cellStyle name="Normalno 4 2" xfId="132" xr:uid="{00000000-0005-0000-0000-000073000000}"/>
    <cellStyle name="Normalno 4 2 2" xfId="146" xr:uid="{00000000-0005-0000-0000-000074000000}"/>
    <cellStyle name="Normalno 5" xfId="133" xr:uid="{00000000-0005-0000-0000-000075000000}"/>
    <cellStyle name="Note 2" xfId="78" xr:uid="{00000000-0005-0000-0000-000076000000}"/>
    <cellStyle name="Obično 2" xfId="79" xr:uid="{00000000-0005-0000-0000-000077000000}"/>
    <cellStyle name="Obično 3" xfId="118" xr:uid="{00000000-0005-0000-0000-000078000000}"/>
    <cellStyle name="Obično 35" xfId="80" xr:uid="{00000000-0005-0000-0000-000079000000}"/>
    <cellStyle name="Obično_5 4 elektro - KONGRESNA DVORANA RESTORAN - ISTRADRVO" xfId="81" xr:uid="{00000000-0005-0000-0000-00007A000000}"/>
    <cellStyle name="Output 2" xfId="83" xr:uid="{00000000-0005-0000-0000-00007B000000}"/>
    <cellStyle name="Percent 2" xfId="84" xr:uid="{00000000-0005-0000-0000-00007C000000}"/>
    <cellStyle name="Percent 2 2" xfId="85" xr:uid="{00000000-0005-0000-0000-00007D000000}"/>
    <cellStyle name="Percent 2 3" xfId="134" xr:uid="{00000000-0005-0000-0000-00007E000000}"/>
    <cellStyle name="Percent 3" xfId="86" xr:uid="{00000000-0005-0000-0000-00007F000000}"/>
    <cellStyle name="Percent 3 2" xfId="87" xr:uid="{00000000-0005-0000-0000-000080000000}"/>
    <cellStyle name="Percent 3 3" xfId="88" xr:uid="{00000000-0005-0000-0000-000081000000}"/>
    <cellStyle name="Postotak 2" xfId="121" xr:uid="{00000000-0005-0000-0000-000082000000}"/>
    <cellStyle name="Standard" xfId="89" xr:uid="{00000000-0005-0000-0000-000083000000}"/>
    <cellStyle name="Standard 2" xfId="90" xr:uid="{00000000-0005-0000-0000-000084000000}"/>
    <cellStyle name="Stil 1" xfId="111" xr:uid="{00000000-0005-0000-0000-000085000000}"/>
    <cellStyle name="Style 1" xfId="2" xr:uid="{00000000-0005-0000-0000-000086000000}"/>
    <cellStyle name="Style 1 2" xfId="92" xr:uid="{00000000-0005-0000-0000-000087000000}"/>
    <cellStyle name="Style 1 3" xfId="102" xr:uid="{00000000-0005-0000-0000-000088000000}"/>
    <cellStyle name="Style 1 4" xfId="135" xr:uid="{00000000-0005-0000-0000-000089000000}"/>
    <cellStyle name="Style 1 5" xfId="91" xr:uid="{00000000-0005-0000-0000-00008A000000}"/>
    <cellStyle name="Tekst upozorenja" xfId="96" xr:uid="{00000000-0005-0000-0000-00008B000000}"/>
    <cellStyle name="Tekst upozorenja 2" xfId="93" xr:uid="{00000000-0005-0000-0000-00008C000000}"/>
    <cellStyle name="Title 2" xfId="95" xr:uid="{00000000-0005-0000-0000-00008D000000}"/>
    <cellStyle name="Warning Text 2" xfId="97" xr:uid="{00000000-0005-0000-0000-00008E000000}"/>
    <cellStyle name="Zarez 2" xfId="98" xr:uid="{00000000-0005-0000-0000-00008F000000}"/>
    <cellStyle name="Zarez 2 2" xfId="103" xr:uid="{00000000-0005-0000-0000-000090000000}"/>
    <cellStyle name="Zarez 2 2 2" xfId="139" xr:uid="{00000000-0005-0000-0000-000091000000}"/>
    <cellStyle name="Zarez 3" xfId="99" xr:uid="{00000000-0005-0000-0000-000092000000}"/>
    <cellStyle name="Zarez 4" xfId="101" xr:uid="{00000000-0005-0000-0000-000093000000}"/>
    <cellStyle name="Zarez 4 2" xfId="138" xr:uid="{00000000-0005-0000-0000-000094000000}"/>
    <cellStyle name="Zarez 5" xfId="141" xr:uid="{00000000-0005-0000-0000-00009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1257300</xdr:colOff>
      <xdr:row>46</xdr:row>
      <xdr:rowOff>809625</xdr:rowOff>
    </xdr:from>
    <xdr:to>
      <xdr:col>1</xdr:col>
      <xdr:colOff>2781300</xdr:colOff>
      <xdr:row>46</xdr:row>
      <xdr:rowOff>1895475</xdr:rowOff>
    </xdr:to>
    <xdr:pic>
      <xdr:nvPicPr>
        <xdr:cNvPr id="18" name="Picture 399">
          <a:extLst>
            <a:ext uri="{FF2B5EF4-FFF2-40B4-BE49-F238E27FC236}">
              <a16:creationId xmlns:a16="http://schemas.microsoft.com/office/drawing/2014/main" id="{F995D6F7-FD4B-48FA-9FEB-BD3D7E548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42691050"/>
          <a:ext cx="1524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1485900</xdr:colOff>
      <xdr:row>66</xdr:row>
      <xdr:rowOff>857250</xdr:rowOff>
    </xdr:from>
    <xdr:ext cx="1524000" cy="1085850"/>
    <xdr:pic>
      <xdr:nvPicPr>
        <xdr:cNvPr id="20" name="Picture 399">
          <a:extLst>
            <a:ext uri="{FF2B5EF4-FFF2-40B4-BE49-F238E27FC236}">
              <a16:creationId xmlns:a16="http://schemas.microsoft.com/office/drawing/2014/main" id="{1DCE120A-6738-4959-A0D5-9822C2AB3B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0" y="65141475"/>
          <a:ext cx="1524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1428749</xdr:colOff>
      <xdr:row>67</xdr:row>
      <xdr:rowOff>1971674</xdr:rowOff>
    </xdr:from>
    <xdr:to>
      <xdr:col>1</xdr:col>
      <xdr:colOff>2971800</xdr:colOff>
      <xdr:row>67</xdr:row>
      <xdr:rowOff>3918165</xdr:rowOff>
    </xdr:to>
    <xdr:pic>
      <xdr:nvPicPr>
        <xdr:cNvPr id="21" name="Picture 20">
          <a:extLst>
            <a:ext uri="{FF2B5EF4-FFF2-40B4-BE49-F238E27FC236}">
              <a16:creationId xmlns:a16="http://schemas.microsoft.com/office/drawing/2014/main" id="{A3BEEAE6-D229-41E9-A75A-FA4797A1D714}"/>
            </a:ext>
          </a:extLst>
        </xdr:cNvPr>
        <xdr:cNvPicPr>
          <a:picLocks noChangeAspect="1"/>
        </xdr:cNvPicPr>
      </xdr:nvPicPr>
      <xdr:blipFill>
        <a:blip xmlns:r="http://schemas.openxmlformats.org/officeDocument/2006/relationships" r:embed="rId2"/>
        <a:stretch>
          <a:fillRect/>
        </a:stretch>
      </xdr:blipFill>
      <xdr:spPr>
        <a:xfrm>
          <a:off x="2019299" y="68399024"/>
          <a:ext cx="1543051" cy="1946491"/>
        </a:xfrm>
        <a:prstGeom prst="rect">
          <a:avLst/>
        </a:prstGeom>
      </xdr:spPr>
    </xdr:pic>
    <xdr:clientData/>
  </xdr:twoCellAnchor>
  <xdr:oneCellAnchor>
    <xdr:from>
      <xdr:col>1</xdr:col>
      <xdr:colOff>1438274</xdr:colOff>
      <xdr:row>50</xdr:row>
      <xdr:rowOff>1962149</xdr:rowOff>
    </xdr:from>
    <xdr:ext cx="1581151" cy="1994553"/>
    <xdr:pic>
      <xdr:nvPicPr>
        <xdr:cNvPr id="22" name="Picture 21">
          <a:extLst>
            <a:ext uri="{FF2B5EF4-FFF2-40B4-BE49-F238E27FC236}">
              <a16:creationId xmlns:a16="http://schemas.microsoft.com/office/drawing/2014/main" id="{3B87C680-F58C-458C-9D64-BBC876AD1799}"/>
            </a:ext>
          </a:extLst>
        </xdr:cNvPr>
        <xdr:cNvPicPr>
          <a:picLocks noChangeAspect="1"/>
        </xdr:cNvPicPr>
      </xdr:nvPicPr>
      <xdr:blipFill>
        <a:blip xmlns:r="http://schemas.openxmlformats.org/officeDocument/2006/relationships" r:embed="rId2"/>
        <a:stretch>
          <a:fillRect/>
        </a:stretch>
      </xdr:blipFill>
      <xdr:spPr>
        <a:xfrm>
          <a:off x="2028824" y="48348899"/>
          <a:ext cx="1581151" cy="1994553"/>
        </a:xfrm>
        <a:prstGeom prst="rect">
          <a:avLst/>
        </a:prstGeom>
      </xdr:spPr>
    </xdr:pic>
    <xdr:clientData/>
  </xdr:oneCellAnchor>
  <xdr:oneCellAnchor>
    <xdr:from>
      <xdr:col>1</xdr:col>
      <xdr:colOff>1314450</xdr:colOff>
      <xdr:row>96</xdr:row>
      <xdr:rowOff>885825</xdr:rowOff>
    </xdr:from>
    <xdr:ext cx="1524000" cy="1085850"/>
    <xdr:pic>
      <xdr:nvPicPr>
        <xdr:cNvPr id="25" name="Picture 399">
          <a:extLst>
            <a:ext uri="{FF2B5EF4-FFF2-40B4-BE49-F238E27FC236}">
              <a16:creationId xmlns:a16="http://schemas.microsoft.com/office/drawing/2014/main" id="{2B0E1797-C927-4D51-AF21-FB8958FBAF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90639900"/>
          <a:ext cx="1524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1552575</xdr:colOff>
      <xdr:row>25</xdr:row>
      <xdr:rowOff>866775</xdr:rowOff>
    </xdr:from>
    <xdr:ext cx="1524000" cy="1085850"/>
    <xdr:pic>
      <xdr:nvPicPr>
        <xdr:cNvPr id="26" name="Picture 399">
          <a:extLst>
            <a:ext uri="{FF2B5EF4-FFF2-40B4-BE49-F238E27FC236}">
              <a16:creationId xmlns:a16="http://schemas.microsoft.com/office/drawing/2014/main" id="{00D568D2-C8E1-472A-9480-A2A9E61F0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17964150"/>
          <a:ext cx="15240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1362074</xdr:colOff>
      <xdr:row>29</xdr:row>
      <xdr:rowOff>1933574</xdr:rowOff>
    </xdr:from>
    <xdr:ext cx="1581151" cy="1994553"/>
    <xdr:pic>
      <xdr:nvPicPr>
        <xdr:cNvPr id="29" name="Picture 28">
          <a:extLst>
            <a:ext uri="{FF2B5EF4-FFF2-40B4-BE49-F238E27FC236}">
              <a16:creationId xmlns:a16="http://schemas.microsoft.com/office/drawing/2014/main" id="{1E7A311B-961A-4013-80A6-236B4FFB073D}"/>
            </a:ext>
          </a:extLst>
        </xdr:cNvPr>
        <xdr:cNvPicPr>
          <a:picLocks noChangeAspect="1"/>
        </xdr:cNvPicPr>
      </xdr:nvPicPr>
      <xdr:blipFill>
        <a:blip xmlns:r="http://schemas.openxmlformats.org/officeDocument/2006/relationships" r:embed="rId2"/>
        <a:stretch>
          <a:fillRect/>
        </a:stretch>
      </xdr:blipFill>
      <xdr:spPr>
        <a:xfrm>
          <a:off x="1952624" y="24012524"/>
          <a:ext cx="1581151" cy="199455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7"/>
  <sheetViews>
    <sheetView tabSelected="1" zoomScaleNormal="100" workbookViewId="0">
      <selection activeCell="B85" sqref="B85:B96"/>
    </sheetView>
  </sheetViews>
  <sheetFormatPr defaultRowHeight="15"/>
  <cols>
    <col min="1" max="1" width="8.85546875" customWidth="1"/>
    <col min="2" max="2" width="66" style="1" customWidth="1"/>
    <col min="3" max="3" width="7.28515625" style="4" customWidth="1"/>
    <col min="4" max="4" width="8.5703125" style="4" customWidth="1"/>
    <col min="5" max="5" width="11.85546875" style="4" bestFit="1" customWidth="1"/>
    <col min="6" max="6" width="12.28515625" style="2" customWidth="1"/>
  </cols>
  <sheetData>
    <row r="1" spans="1:6">
      <c r="A1" s="113" t="s">
        <v>17</v>
      </c>
    </row>
    <row r="2" spans="1:6" ht="17.100000000000001" customHeight="1">
      <c r="B2" s="114" t="s">
        <v>171</v>
      </c>
      <c r="C2" s="115"/>
      <c r="D2" s="115"/>
      <c r="E2" s="116"/>
      <c r="F2"/>
    </row>
    <row r="3" spans="1:6" ht="17.100000000000001" customHeight="1">
      <c r="A3" s="12"/>
      <c r="B3" s="117" t="s">
        <v>172</v>
      </c>
      <c r="C3" s="117"/>
      <c r="D3" s="117"/>
      <c r="E3" s="117"/>
      <c r="F3"/>
    </row>
    <row r="4" spans="1:6" ht="17.100000000000001" customHeight="1">
      <c r="B4" s="117" t="s">
        <v>173</v>
      </c>
      <c r="C4" s="117"/>
      <c r="D4" s="117"/>
      <c r="E4" s="117"/>
      <c r="F4"/>
    </row>
    <row r="5" spans="1:6" ht="30.75" customHeight="1">
      <c r="B5" s="54" t="s">
        <v>77</v>
      </c>
      <c r="E5"/>
      <c r="F5"/>
    </row>
    <row r="6" spans="1:6" s="14" customFormat="1" ht="38.25">
      <c r="A6" s="15" t="s">
        <v>18</v>
      </c>
      <c r="B6" s="16" t="s">
        <v>19</v>
      </c>
      <c r="C6" s="17" t="s">
        <v>20</v>
      </c>
      <c r="D6" s="18" t="s">
        <v>21</v>
      </c>
      <c r="E6" s="15" t="s">
        <v>22</v>
      </c>
      <c r="F6" s="55" t="s">
        <v>23</v>
      </c>
    </row>
    <row r="7" spans="1:6" ht="18.75" customHeight="1">
      <c r="A7" s="56">
        <v>1</v>
      </c>
      <c r="B7" s="108" t="s">
        <v>78</v>
      </c>
      <c r="C7" s="57"/>
      <c r="D7" s="57"/>
      <c r="E7" s="58"/>
      <c r="F7" s="59"/>
    </row>
    <row r="8" spans="1:6" s="35" customFormat="1" ht="46.5" customHeight="1">
      <c r="A8" s="60" t="s">
        <v>24</v>
      </c>
      <c r="B8" s="100" t="s">
        <v>79</v>
      </c>
      <c r="C8" s="61"/>
      <c r="D8" s="8">
        <v>1</v>
      </c>
      <c r="E8" s="24">
        <v>0</v>
      </c>
      <c r="F8" s="62">
        <f t="shared" ref="F8:F9" si="0">D8*E8</f>
        <v>0</v>
      </c>
    </row>
    <row r="9" spans="1:6" s="38" customFormat="1" ht="38.25">
      <c r="A9" s="60" t="s">
        <v>25</v>
      </c>
      <c r="B9" s="100" t="s">
        <v>80</v>
      </c>
      <c r="C9" s="61"/>
      <c r="D9" s="8">
        <v>1</v>
      </c>
      <c r="E9" s="24">
        <v>0</v>
      </c>
      <c r="F9" s="62">
        <f t="shared" si="0"/>
        <v>0</v>
      </c>
    </row>
    <row r="10" spans="1:6" s="38" customFormat="1" ht="18.75" customHeight="1">
      <c r="A10" s="107"/>
      <c r="B10" s="88" t="s">
        <v>176</v>
      </c>
      <c r="C10" s="63"/>
      <c r="D10" s="63"/>
      <c r="E10" s="64"/>
      <c r="F10" s="65">
        <f>SUM(F8:F9)</f>
        <v>0</v>
      </c>
    </row>
    <row r="11" spans="1:6" s="38" customFormat="1" ht="18.75" customHeight="1">
      <c r="A11" s="34">
        <v>2</v>
      </c>
      <c r="B11" s="19" t="s">
        <v>81</v>
      </c>
      <c r="C11" s="20"/>
      <c r="D11" s="21"/>
      <c r="E11" s="22"/>
      <c r="F11" s="66"/>
    </row>
    <row r="12" spans="1:6" s="38" customFormat="1" ht="102.75" customHeight="1">
      <c r="A12" s="36" t="s">
        <v>26</v>
      </c>
      <c r="B12" s="123" t="s">
        <v>47</v>
      </c>
      <c r="C12" s="37" t="s">
        <v>0</v>
      </c>
      <c r="D12" s="79">
        <v>1</v>
      </c>
      <c r="E12" s="67">
        <v>0</v>
      </c>
      <c r="F12" s="68">
        <f t="shared" ref="F12:F15" si="1">E12*D12</f>
        <v>0</v>
      </c>
    </row>
    <row r="13" spans="1:6" s="38" customFormat="1" ht="38.25">
      <c r="A13" s="36" t="s">
        <v>27</v>
      </c>
      <c r="B13" s="122" t="s">
        <v>48</v>
      </c>
      <c r="C13" s="37" t="s">
        <v>0</v>
      </c>
      <c r="D13" s="128" t="s">
        <v>49</v>
      </c>
      <c r="E13" s="67">
        <v>0</v>
      </c>
      <c r="F13" s="68">
        <f t="shared" si="1"/>
        <v>0</v>
      </c>
    </row>
    <row r="14" spans="1:6" s="38" customFormat="1" ht="36.75" customHeight="1">
      <c r="A14" s="36" t="s">
        <v>28</v>
      </c>
      <c r="B14" s="119" t="s">
        <v>4</v>
      </c>
      <c r="C14" s="37" t="s">
        <v>0</v>
      </c>
      <c r="D14" s="128" t="s">
        <v>50</v>
      </c>
      <c r="E14" s="69">
        <v>0</v>
      </c>
      <c r="F14" s="68">
        <f t="shared" si="1"/>
        <v>0</v>
      </c>
    </row>
    <row r="15" spans="1:6" s="38" customFormat="1" ht="65.25" customHeight="1">
      <c r="A15" s="36" t="s">
        <v>29</v>
      </c>
      <c r="B15" s="121" t="s">
        <v>153</v>
      </c>
      <c r="C15" s="37" t="s">
        <v>0</v>
      </c>
      <c r="D15" s="79">
        <v>1</v>
      </c>
      <c r="E15" s="67">
        <v>0</v>
      </c>
      <c r="F15" s="68">
        <f t="shared" si="1"/>
        <v>0</v>
      </c>
    </row>
    <row r="16" spans="1:6" s="38" customFormat="1" ht="56.25" customHeight="1">
      <c r="A16" s="36" t="s">
        <v>30</v>
      </c>
      <c r="B16" s="73" t="s">
        <v>167</v>
      </c>
      <c r="C16" s="39" t="s">
        <v>0</v>
      </c>
      <c r="D16" s="129">
        <v>2</v>
      </c>
      <c r="E16" s="71">
        <v>0</v>
      </c>
      <c r="F16" s="72">
        <f t="shared" ref="F16:F31" si="2">D16*E16</f>
        <v>0</v>
      </c>
    </row>
    <row r="17" spans="1:6" s="38" customFormat="1" ht="114.75">
      <c r="A17" s="36" t="s">
        <v>31</v>
      </c>
      <c r="B17" s="73" t="s">
        <v>82</v>
      </c>
      <c r="C17" s="39" t="s">
        <v>0</v>
      </c>
      <c r="D17" s="129">
        <v>1</v>
      </c>
      <c r="E17" s="71">
        <v>0</v>
      </c>
      <c r="F17" s="72">
        <f t="shared" si="2"/>
        <v>0</v>
      </c>
    </row>
    <row r="18" spans="1:6" s="38" customFormat="1" ht="63" customHeight="1">
      <c r="A18" s="40" t="s">
        <v>32</v>
      </c>
      <c r="B18" s="41" t="s">
        <v>51</v>
      </c>
      <c r="C18" s="42" t="s">
        <v>0</v>
      </c>
      <c r="D18" s="130">
        <v>1</v>
      </c>
      <c r="E18" s="74">
        <v>0</v>
      </c>
      <c r="F18" s="75">
        <f t="shared" si="2"/>
        <v>0</v>
      </c>
    </row>
    <row r="19" spans="1:6" s="38" customFormat="1" ht="39" customHeight="1">
      <c r="A19" s="40" t="s">
        <v>33</v>
      </c>
      <c r="B19" s="120" t="s">
        <v>52</v>
      </c>
      <c r="C19" s="42" t="s">
        <v>0</v>
      </c>
      <c r="D19" s="130">
        <v>1</v>
      </c>
      <c r="E19" s="74">
        <v>0</v>
      </c>
      <c r="F19" s="75">
        <f t="shared" si="2"/>
        <v>0</v>
      </c>
    </row>
    <row r="20" spans="1:6" s="38" customFormat="1" ht="80.25" customHeight="1">
      <c r="A20" s="40" t="s">
        <v>34</v>
      </c>
      <c r="B20" s="73" t="s">
        <v>83</v>
      </c>
      <c r="C20" s="42" t="s">
        <v>0</v>
      </c>
      <c r="D20" s="130">
        <v>1</v>
      </c>
      <c r="E20" s="74">
        <v>0</v>
      </c>
      <c r="F20" s="75">
        <f t="shared" si="2"/>
        <v>0</v>
      </c>
    </row>
    <row r="21" spans="1:6" s="38" customFormat="1" ht="91.5" customHeight="1">
      <c r="A21" s="36" t="s">
        <v>35</v>
      </c>
      <c r="B21" s="119" t="s">
        <v>152</v>
      </c>
      <c r="C21" s="39" t="s">
        <v>0</v>
      </c>
      <c r="D21" s="129">
        <v>1</v>
      </c>
      <c r="E21" s="71">
        <v>0</v>
      </c>
      <c r="F21" s="72">
        <f t="shared" si="2"/>
        <v>0</v>
      </c>
    </row>
    <row r="22" spans="1:6" s="38" customFormat="1" ht="95.25" customHeight="1">
      <c r="A22" s="36" t="s">
        <v>36</v>
      </c>
      <c r="B22" s="77" t="s">
        <v>155</v>
      </c>
      <c r="C22" s="39" t="s">
        <v>0</v>
      </c>
      <c r="D22" s="129">
        <v>1</v>
      </c>
      <c r="E22" s="71">
        <v>0</v>
      </c>
      <c r="F22" s="72">
        <f t="shared" si="2"/>
        <v>0</v>
      </c>
    </row>
    <row r="23" spans="1:6" s="38" customFormat="1" ht="108" customHeight="1">
      <c r="A23" s="36" t="s">
        <v>37</v>
      </c>
      <c r="B23" s="101" t="s">
        <v>154</v>
      </c>
      <c r="C23" s="11" t="s">
        <v>0</v>
      </c>
      <c r="D23" s="11">
        <v>1</v>
      </c>
      <c r="E23" s="23">
        <v>0</v>
      </c>
      <c r="F23" s="62">
        <f t="shared" si="2"/>
        <v>0</v>
      </c>
    </row>
    <row r="24" spans="1:6" s="38" customFormat="1" ht="43.5" customHeight="1">
      <c r="A24" s="36" t="s">
        <v>38</v>
      </c>
      <c r="B24" s="101" t="s">
        <v>13</v>
      </c>
      <c r="C24" s="11" t="s">
        <v>0</v>
      </c>
      <c r="D24" s="11">
        <v>4</v>
      </c>
      <c r="E24" s="69">
        <v>0</v>
      </c>
      <c r="F24" s="62">
        <f t="shared" si="2"/>
        <v>0</v>
      </c>
    </row>
    <row r="25" spans="1:6" s="38" customFormat="1" ht="137.25" customHeight="1">
      <c r="A25" s="36" t="s">
        <v>39</v>
      </c>
      <c r="B25" s="73" t="s">
        <v>84</v>
      </c>
      <c r="C25" s="10" t="s">
        <v>0</v>
      </c>
      <c r="D25" s="8">
        <v>1</v>
      </c>
      <c r="E25" s="24">
        <v>0</v>
      </c>
      <c r="F25" s="62">
        <f t="shared" si="2"/>
        <v>0</v>
      </c>
    </row>
    <row r="26" spans="1:6" s="38" customFormat="1" ht="166.5" customHeight="1">
      <c r="A26" s="36" t="s">
        <v>40</v>
      </c>
      <c r="B26" s="25" t="s">
        <v>15</v>
      </c>
      <c r="C26" s="8" t="s">
        <v>0</v>
      </c>
      <c r="D26" s="26">
        <v>1</v>
      </c>
      <c r="E26" s="23">
        <v>0</v>
      </c>
      <c r="F26" s="62">
        <f t="shared" si="2"/>
        <v>0</v>
      </c>
    </row>
    <row r="27" spans="1:6" s="38" customFormat="1" ht="61.5" customHeight="1">
      <c r="A27" s="36" t="s">
        <v>41</v>
      </c>
      <c r="B27" s="104" t="s">
        <v>163</v>
      </c>
      <c r="C27" s="8" t="s">
        <v>0</v>
      </c>
      <c r="D27" s="26">
        <v>2</v>
      </c>
      <c r="E27" s="24">
        <v>0</v>
      </c>
      <c r="F27" s="62">
        <f t="shared" si="2"/>
        <v>0</v>
      </c>
    </row>
    <row r="28" spans="1:6" ht="57.75" customHeight="1">
      <c r="A28" s="36" t="s">
        <v>42</v>
      </c>
      <c r="B28" s="104" t="s">
        <v>156</v>
      </c>
      <c r="C28" s="8" t="s">
        <v>0</v>
      </c>
      <c r="D28" s="26">
        <v>2</v>
      </c>
      <c r="E28" s="24">
        <v>0</v>
      </c>
      <c r="F28" s="62">
        <f t="shared" si="2"/>
        <v>0</v>
      </c>
    </row>
    <row r="29" spans="1:6" ht="72.75" customHeight="1">
      <c r="A29" s="36" t="s">
        <v>43</v>
      </c>
      <c r="B29" s="104" t="s">
        <v>76</v>
      </c>
      <c r="C29" s="8" t="s">
        <v>0</v>
      </c>
      <c r="D29" s="26">
        <v>2</v>
      </c>
      <c r="E29" s="23">
        <v>0</v>
      </c>
      <c r="F29" s="62">
        <f t="shared" si="2"/>
        <v>0</v>
      </c>
    </row>
    <row r="30" spans="1:6" ht="317.25" customHeight="1">
      <c r="A30" s="36" t="s">
        <v>44</v>
      </c>
      <c r="B30" s="118" t="s">
        <v>85</v>
      </c>
      <c r="C30" s="79" t="s">
        <v>0</v>
      </c>
      <c r="D30" s="80">
        <v>1</v>
      </c>
      <c r="E30" s="81">
        <v>0</v>
      </c>
      <c r="F30" s="82">
        <f t="shared" si="2"/>
        <v>0</v>
      </c>
    </row>
    <row r="31" spans="1:6" ht="102.75" customHeight="1">
      <c r="A31" s="36" t="s">
        <v>45</v>
      </c>
      <c r="B31" s="83" t="s">
        <v>86</v>
      </c>
      <c r="C31" s="27" t="s">
        <v>0</v>
      </c>
      <c r="D31" s="131">
        <v>1</v>
      </c>
      <c r="E31" s="24">
        <v>0</v>
      </c>
      <c r="F31" s="62">
        <f t="shared" si="2"/>
        <v>0</v>
      </c>
    </row>
    <row r="32" spans="1:6" ht="18.75" customHeight="1">
      <c r="A32" s="107"/>
      <c r="B32" s="88" t="s">
        <v>177</v>
      </c>
      <c r="C32" s="63"/>
      <c r="D32" s="63"/>
      <c r="E32" s="64"/>
      <c r="F32" s="65">
        <f>SUM(F12:F31)</f>
        <v>0</v>
      </c>
    </row>
    <row r="33" spans="1:6" ht="18.75" customHeight="1">
      <c r="A33" s="34">
        <v>3</v>
      </c>
      <c r="B33" s="19" t="s">
        <v>157</v>
      </c>
      <c r="C33" s="20"/>
      <c r="D33" s="21"/>
      <c r="E33" s="22"/>
      <c r="F33" s="66"/>
    </row>
    <row r="34" spans="1:6" ht="63.75" customHeight="1">
      <c r="A34" s="36" t="s">
        <v>87</v>
      </c>
      <c r="B34" s="101" t="s">
        <v>1</v>
      </c>
      <c r="C34" s="11" t="s">
        <v>0</v>
      </c>
      <c r="D34" s="11">
        <v>4</v>
      </c>
      <c r="E34" s="23">
        <v>0</v>
      </c>
      <c r="F34" s="62">
        <f t="shared" ref="F34:F53" si="3">D34*E34</f>
        <v>0</v>
      </c>
    </row>
    <row r="35" spans="1:6" ht="68.25" customHeight="1">
      <c r="A35" s="36" t="s">
        <v>88</v>
      </c>
      <c r="B35" s="101" t="s">
        <v>89</v>
      </c>
      <c r="C35" s="11" t="s">
        <v>0</v>
      </c>
      <c r="D35" s="11">
        <v>2</v>
      </c>
      <c r="E35" s="23">
        <v>0</v>
      </c>
      <c r="F35" s="62">
        <f t="shared" si="3"/>
        <v>0</v>
      </c>
    </row>
    <row r="36" spans="1:6" ht="54" customHeight="1">
      <c r="A36" s="36" t="s">
        <v>90</v>
      </c>
      <c r="B36" s="102" t="s">
        <v>168</v>
      </c>
      <c r="C36" s="11" t="s">
        <v>0</v>
      </c>
      <c r="D36" s="11">
        <v>20</v>
      </c>
      <c r="E36" s="23">
        <v>0</v>
      </c>
      <c r="F36" s="62">
        <f t="shared" si="3"/>
        <v>0</v>
      </c>
    </row>
    <row r="37" spans="1:6" ht="154.5" customHeight="1">
      <c r="A37" s="36" t="s">
        <v>56</v>
      </c>
      <c r="B37" s="104" t="s">
        <v>6</v>
      </c>
      <c r="C37" s="8" t="s">
        <v>0</v>
      </c>
      <c r="D37" s="26">
        <v>1</v>
      </c>
      <c r="E37" s="23">
        <v>0</v>
      </c>
      <c r="F37" s="62">
        <f t="shared" si="3"/>
        <v>0</v>
      </c>
    </row>
    <row r="38" spans="1:6" ht="154.5" customHeight="1">
      <c r="A38" s="36" t="s">
        <v>57</v>
      </c>
      <c r="B38" s="104" t="s">
        <v>7</v>
      </c>
      <c r="C38" s="8" t="s">
        <v>0</v>
      </c>
      <c r="D38" s="26">
        <v>1</v>
      </c>
      <c r="E38" s="23">
        <v>0</v>
      </c>
      <c r="F38" s="62">
        <f t="shared" si="3"/>
        <v>0</v>
      </c>
    </row>
    <row r="39" spans="1:6" ht="102" customHeight="1">
      <c r="A39" s="36" t="s">
        <v>58</v>
      </c>
      <c r="B39" s="104" t="s">
        <v>8</v>
      </c>
      <c r="C39" s="8" t="s">
        <v>0</v>
      </c>
      <c r="D39" s="26">
        <v>1</v>
      </c>
      <c r="E39" s="23">
        <v>0</v>
      </c>
      <c r="F39" s="62">
        <f t="shared" si="3"/>
        <v>0</v>
      </c>
    </row>
    <row r="40" spans="1:6" ht="88.5" customHeight="1">
      <c r="A40" s="36" t="s">
        <v>59</v>
      </c>
      <c r="B40" s="77" t="s">
        <v>16</v>
      </c>
      <c r="C40" s="7" t="s">
        <v>0</v>
      </c>
      <c r="D40" s="9" t="s">
        <v>2</v>
      </c>
      <c r="E40" s="52">
        <v>0</v>
      </c>
      <c r="F40" s="62">
        <f t="shared" si="3"/>
        <v>0</v>
      </c>
    </row>
    <row r="41" spans="1:6" ht="102" customHeight="1">
      <c r="A41" s="36" t="s">
        <v>60</v>
      </c>
      <c r="B41" s="104" t="s">
        <v>10</v>
      </c>
      <c r="C41" s="8" t="s">
        <v>0</v>
      </c>
      <c r="D41" s="26">
        <v>1</v>
      </c>
      <c r="E41" s="23">
        <v>0</v>
      </c>
      <c r="F41" s="62">
        <f t="shared" si="3"/>
        <v>0</v>
      </c>
    </row>
    <row r="42" spans="1:6" ht="41.25" customHeight="1">
      <c r="A42" s="36" t="s">
        <v>61</v>
      </c>
      <c r="B42" s="104" t="s">
        <v>4</v>
      </c>
      <c r="C42" s="8" t="s">
        <v>0</v>
      </c>
      <c r="D42" s="26">
        <v>3</v>
      </c>
      <c r="E42" s="69">
        <v>0</v>
      </c>
      <c r="F42" s="62">
        <f t="shared" si="3"/>
        <v>0</v>
      </c>
    </row>
    <row r="43" spans="1:6" ht="40.5" customHeight="1">
      <c r="A43" s="36" t="s">
        <v>62</v>
      </c>
      <c r="B43" s="104" t="s">
        <v>11</v>
      </c>
      <c r="C43" s="8" t="s">
        <v>0</v>
      </c>
      <c r="D43" s="26">
        <v>6</v>
      </c>
      <c r="E43" s="67">
        <v>0</v>
      </c>
      <c r="F43" s="62">
        <f t="shared" si="3"/>
        <v>0</v>
      </c>
    </row>
    <row r="44" spans="1:6" ht="105" customHeight="1">
      <c r="A44" s="36" t="s">
        <v>63</v>
      </c>
      <c r="B44" s="101" t="s">
        <v>158</v>
      </c>
      <c r="C44" s="11" t="s">
        <v>0</v>
      </c>
      <c r="D44" s="11">
        <v>1</v>
      </c>
      <c r="E44" s="23">
        <v>0</v>
      </c>
      <c r="F44" s="62">
        <f t="shared" si="3"/>
        <v>0</v>
      </c>
    </row>
    <row r="45" spans="1:6" ht="42.75" customHeight="1">
      <c r="A45" s="36" t="s">
        <v>64</v>
      </c>
      <c r="B45" s="101" t="s">
        <v>13</v>
      </c>
      <c r="C45" s="11" t="s">
        <v>0</v>
      </c>
      <c r="D45" s="11">
        <v>4</v>
      </c>
      <c r="E45" s="69">
        <v>0</v>
      </c>
      <c r="F45" s="62">
        <f t="shared" si="3"/>
        <v>0</v>
      </c>
    </row>
    <row r="46" spans="1:6" ht="141" customHeight="1">
      <c r="A46" s="36" t="s">
        <v>65</v>
      </c>
      <c r="B46" s="73" t="s">
        <v>91</v>
      </c>
      <c r="C46" s="10" t="s">
        <v>0</v>
      </c>
      <c r="D46" s="8">
        <v>1</v>
      </c>
      <c r="E46" s="24">
        <v>0</v>
      </c>
      <c r="F46" s="62">
        <f t="shared" si="3"/>
        <v>0</v>
      </c>
    </row>
    <row r="47" spans="1:6" ht="155.25" customHeight="1">
      <c r="A47" s="36" t="s">
        <v>66</v>
      </c>
      <c r="B47" s="25" t="s">
        <v>15</v>
      </c>
      <c r="C47" s="8" t="s">
        <v>0</v>
      </c>
      <c r="D47" s="26">
        <v>1</v>
      </c>
      <c r="E47" s="23">
        <v>0</v>
      </c>
      <c r="F47" s="62">
        <f t="shared" si="3"/>
        <v>0</v>
      </c>
    </row>
    <row r="48" spans="1:6" ht="56.25" customHeight="1">
      <c r="A48" s="36" t="s">
        <v>67</v>
      </c>
      <c r="B48" s="104" t="s">
        <v>174</v>
      </c>
      <c r="C48" s="8" t="s">
        <v>0</v>
      </c>
      <c r="D48" s="26">
        <v>1</v>
      </c>
      <c r="E48" s="24">
        <v>0</v>
      </c>
      <c r="F48" s="62">
        <f t="shared" si="3"/>
        <v>0</v>
      </c>
    </row>
    <row r="49" spans="1:6" ht="58.5" customHeight="1">
      <c r="A49" s="36" t="s">
        <v>68</v>
      </c>
      <c r="B49" s="104" t="s">
        <v>156</v>
      </c>
      <c r="C49" s="8" t="s">
        <v>0</v>
      </c>
      <c r="D49" s="26">
        <v>1</v>
      </c>
      <c r="E49" s="24">
        <v>0</v>
      </c>
      <c r="F49" s="62">
        <f t="shared" si="3"/>
        <v>0</v>
      </c>
    </row>
    <row r="50" spans="1:6" ht="66.75" customHeight="1">
      <c r="A50" s="36" t="s">
        <v>69</v>
      </c>
      <c r="B50" s="104" t="s">
        <v>76</v>
      </c>
      <c r="C50" s="8" t="s">
        <v>0</v>
      </c>
      <c r="D50" s="26">
        <v>2</v>
      </c>
      <c r="E50" s="23">
        <v>0</v>
      </c>
      <c r="F50" s="62">
        <f t="shared" si="3"/>
        <v>0</v>
      </c>
    </row>
    <row r="51" spans="1:6" ht="316.5" customHeight="1">
      <c r="A51" s="36" t="s">
        <v>70</v>
      </c>
      <c r="B51" s="78" t="s">
        <v>85</v>
      </c>
      <c r="C51" s="79" t="s">
        <v>0</v>
      </c>
      <c r="D51" s="80">
        <v>1</v>
      </c>
      <c r="E51" s="81">
        <v>0</v>
      </c>
      <c r="F51" s="82">
        <f t="shared" si="3"/>
        <v>0</v>
      </c>
    </row>
    <row r="52" spans="1:6" ht="105.75" customHeight="1">
      <c r="A52" s="36" t="s">
        <v>71</v>
      </c>
      <c r="B52" s="83" t="s">
        <v>86</v>
      </c>
      <c r="C52" s="27" t="s">
        <v>0</v>
      </c>
      <c r="D52" s="27">
        <v>1</v>
      </c>
      <c r="E52" s="24">
        <v>0</v>
      </c>
      <c r="F52" s="62">
        <f t="shared" si="3"/>
        <v>0</v>
      </c>
    </row>
    <row r="53" spans="1:6" ht="116.25" customHeight="1">
      <c r="A53" s="36" t="s">
        <v>72</v>
      </c>
      <c r="B53" s="70" t="s">
        <v>159</v>
      </c>
      <c r="C53" s="27" t="s">
        <v>0</v>
      </c>
      <c r="D53" s="27">
        <v>10</v>
      </c>
      <c r="E53" s="24">
        <v>0</v>
      </c>
      <c r="F53" s="62">
        <f t="shared" si="3"/>
        <v>0</v>
      </c>
    </row>
    <row r="54" spans="1:6" ht="18.75" customHeight="1">
      <c r="A54" s="107"/>
      <c r="B54" s="88" t="s">
        <v>160</v>
      </c>
      <c r="C54" s="63"/>
      <c r="D54" s="63"/>
      <c r="E54" s="64"/>
      <c r="F54" s="65">
        <f>SUM(F34:F53)</f>
        <v>0</v>
      </c>
    </row>
    <row r="55" spans="1:6" ht="18.75" customHeight="1">
      <c r="A55" s="103">
        <v>4</v>
      </c>
      <c r="B55" s="19" t="s">
        <v>161</v>
      </c>
      <c r="C55" s="84"/>
      <c r="D55" s="85"/>
      <c r="E55" s="86"/>
      <c r="F55" s="87"/>
    </row>
    <row r="56" spans="1:6" ht="66.75" customHeight="1">
      <c r="A56" s="36" t="s">
        <v>92</v>
      </c>
      <c r="B56" s="101" t="s">
        <v>1</v>
      </c>
      <c r="C56" s="11" t="s">
        <v>0</v>
      </c>
      <c r="D56" s="11">
        <v>2</v>
      </c>
      <c r="E56" s="23">
        <v>0</v>
      </c>
      <c r="F56" s="62">
        <f t="shared" ref="F56:F70" si="4">D56*E56</f>
        <v>0</v>
      </c>
    </row>
    <row r="57" spans="1:6" ht="66" customHeight="1">
      <c r="A57" s="36" t="s">
        <v>93</v>
      </c>
      <c r="B57" s="101" t="s">
        <v>94</v>
      </c>
      <c r="C57" s="11" t="s">
        <v>0</v>
      </c>
      <c r="D57" s="11">
        <v>2</v>
      </c>
      <c r="E57" s="23">
        <v>0</v>
      </c>
      <c r="F57" s="62">
        <f t="shared" si="4"/>
        <v>0</v>
      </c>
    </row>
    <row r="58" spans="1:6" ht="54.75" customHeight="1">
      <c r="A58" s="36" t="s">
        <v>95</v>
      </c>
      <c r="B58" s="102" t="s">
        <v>168</v>
      </c>
      <c r="C58" s="11" t="s">
        <v>0</v>
      </c>
      <c r="D58" s="11">
        <v>10</v>
      </c>
      <c r="E58" s="23">
        <v>0</v>
      </c>
      <c r="F58" s="62">
        <f t="shared" si="4"/>
        <v>0</v>
      </c>
    </row>
    <row r="59" spans="1:6" ht="99.75" customHeight="1">
      <c r="A59" s="36" t="s">
        <v>96</v>
      </c>
      <c r="B59" s="104" t="s">
        <v>97</v>
      </c>
      <c r="C59" s="8" t="s">
        <v>0</v>
      </c>
      <c r="D59" s="26">
        <v>1</v>
      </c>
      <c r="E59" s="23">
        <v>0</v>
      </c>
      <c r="F59" s="62">
        <f t="shared" si="4"/>
        <v>0</v>
      </c>
    </row>
    <row r="60" spans="1:6" ht="108.75" customHeight="1">
      <c r="A60" s="36" t="s">
        <v>98</v>
      </c>
      <c r="B60" s="104" t="s">
        <v>10</v>
      </c>
      <c r="C60" s="8" t="s">
        <v>0</v>
      </c>
      <c r="D60" s="26">
        <v>1</v>
      </c>
      <c r="E60" s="23">
        <v>0</v>
      </c>
      <c r="F60" s="62">
        <f t="shared" si="4"/>
        <v>0</v>
      </c>
    </row>
    <row r="61" spans="1:6" ht="44.25" customHeight="1">
      <c r="A61" s="36" t="s">
        <v>99</v>
      </c>
      <c r="B61" s="104" t="s">
        <v>4</v>
      </c>
      <c r="C61" s="8" t="s">
        <v>0</v>
      </c>
      <c r="D61" s="26">
        <v>3</v>
      </c>
      <c r="E61" s="69">
        <v>0</v>
      </c>
      <c r="F61" s="62">
        <f t="shared" si="4"/>
        <v>0</v>
      </c>
    </row>
    <row r="62" spans="1:6" ht="44.25" customHeight="1">
      <c r="A62" s="36" t="s">
        <v>100</v>
      </c>
      <c r="B62" s="104" t="s">
        <v>11</v>
      </c>
      <c r="C62" s="8" t="s">
        <v>0</v>
      </c>
      <c r="D62" s="26">
        <v>6</v>
      </c>
      <c r="E62" s="67">
        <v>0</v>
      </c>
      <c r="F62" s="62">
        <f t="shared" si="4"/>
        <v>0</v>
      </c>
    </row>
    <row r="63" spans="1:6" ht="111" customHeight="1">
      <c r="A63" s="36" t="s">
        <v>101</v>
      </c>
      <c r="B63" s="104" t="s">
        <v>12</v>
      </c>
      <c r="C63" s="8" t="s">
        <v>0</v>
      </c>
      <c r="D63" s="26">
        <v>1</v>
      </c>
      <c r="E63" s="23">
        <v>0</v>
      </c>
      <c r="F63" s="62">
        <f t="shared" si="4"/>
        <v>0</v>
      </c>
    </row>
    <row r="64" spans="1:6" ht="47.25" customHeight="1">
      <c r="A64" s="36" t="s">
        <v>102</v>
      </c>
      <c r="B64" s="104" t="s">
        <v>13</v>
      </c>
      <c r="C64" s="8" t="s">
        <v>0</v>
      </c>
      <c r="D64" s="26">
        <v>4</v>
      </c>
      <c r="E64" s="69">
        <v>0</v>
      </c>
      <c r="F64" s="62">
        <f t="shared" si="4"/>
        <v>0</v>
      </c>
    </row>
    <row r="65" spans="1:6" ht="44.25" customHeight="1">
      <c r="A65" s="36" t="s">
        <v>103</v>
      </c>
      <c r="B65" s="104" t="s">
        <v>14</v>
      </c>
      <c r="C65" s="8" t="s">
        <v>0</v>
      </c>
      <c r="D65" s="26">
        <v>8</v>
      </c>
      <c r="E65" s="67">
        <v>0</v>
      </c>
      <c r="F65" s="62">
        <f t="shared" si="4"/>
        <v>0</v>
      </c>
    </row>
    <row r="66" spans="1:6" ht="146.25" customHeight="1">
      <c r="A66" s="36" t="s">
        <v>104</v>
      </c>
      <c r="B66" s="6" t="s">
        <v>105</v>
      </c>
      <c r="C66" s="10" t="s">
        <v>0</v>
      </c>
      <c r="D66" s="8">
        <v>1</v>
      </c>
      <c r="E66" s="24">
        <v>0</v>
      </c>
      <c r="F66" s="62">
        <f t="shared" si="4"/>
        <v>0</v>
      </c>
    </row>
    <row r="67" spans="1:6" ht="177" customHeight="1">
      <c r="A67" s="36" t="s">
        <v>106</v>
      </c>
      <c r="B67" s="25" t="s">
        <v>15</v>
      </c>
      <c r="C67" s="8" t="s">
        <v>0</v>
      </c>
      <c r="D67" s="26">
        <v>1</v>
      </c>
      <c r="E67" s="23">
        <v>0</v>
      </c>
      <c r="F67" s="62">
        <f t="shared" si="4"/>
        <v>0</v>
      </c>
    </row>
    <row r="68" spans="1:6" ht="316.5" customHeight="1">
      <c r="A68" s="36" t="s">
        <v>107</v>
      </c>
      <c r="B68" s="118" t="s">
        <v>85</v>
      </c>
      <c r="C68" s="79" t="s">
        <v>0</v>
      </c>
      <c r="D68" s="80">
        <v>1</v>
      </c>
      <c r="E68" s="81">
        <v>0</v>
      </c>
      <c r="F68" s="82">
        <f t="shared" si="4"/>
        <v>0</v>
      </c>
    </row>
    <row r="69" spans="1:6" ht="63.75" customHeight="1">
      <c r="A69" s="40" t="s">
        <v>108</v>
      </c>
      <c r="B69" s="41" t="s">
        <v>51</v>
      </c>
      <c r="C69" s="42" t="s">
        <v>0</v>
      </c>
      <c r="D69" s="132">
        <v>1</v>
      </c>
      <c r="E69" s="74">
        <v>0</v>
      </c>
      <c r="F69" s="75">
        <f t="shared" si="4"/>
        <v>0</v>
      </c>
    </row>
    <row r="70" spans="1:6" ht="40.5" customHeight="1">
      <c r="A70" s="40" t="s">
        <v>109</v>
      </c>
      <c r="B70" s="76" t="s">
        <v>52</v>
      </c>
      <c r="C70" s="42" t="s">
        <v>0</v>
      </c>
      <c r="D70" s="132">
        <v>1</v>
      </c>
      <c r="E70" s="74">
        <v>0</v>
      </c>
      <c r="F70" s="75">
        <f t="shared" si="4"/>
        <v>0</v>
      </c>
    </row>
    <row r="71" spans="1:6" ht="18.75" customHeight="1">
      <c r="A71" s="107"/>
      <c r="B71" s="88" t="s">
        <v>162</v>
      </c>
      <c r="C71" s="63"/>
      <c r="D71" s="63"/>
      <c r="E71" s="64"/>
      <c r="F71" s="65">
        <f>SUM(F56:F70)</f>
        <v>0</v>
      </c>
    </row>
    <row r="72" spans="1:6" ht="18.75" customHeight="1">
      <c r="A72" s="124" t="s">
        <v>110</v>
      </c>
      <c r="B72" s="125" t="s">
        <v>111</v>
      </c>
      <c r="C72" s="126"/>
      <c r="D72" s="126"/>
      <c r="E72" s="124"/>
      <c r="F72" s="127"/>
    </row>
    <row r="73" spans="1:6" ht="103.5" customHeight="1">
      <c r="A73" s="36" t="s">
        <v>112</v>
      </c>
      <c r="B73" s="83" t="s">
        <v>86</v>
      </c>
      <c r="C73" s="27" t="s">
        <v>0</v>
      </c>
      <c r="D73" s="27">
        <v>3</v>
      </c>
      <c r="E73" s="24">
        <v>0</v>
      </c>
      <c r="F73" s="62">
        <f t="shared" ref="F73" si="5">D73*E73</f>
        <v>0</v>
      </c>
    </row>
    <row r="74" spans="1:6" ht="18.75" customHeight="1">
      <c r="A74" s="107"/>
      <c r="B74" s="88" t="s">
        <v>113</v>
      </c>
      <c r="C74" s="63"/>
      <c r="D74" s="63"/>
      <c r="E74" s="64"/>
      <c r="F74" s="65">
        <f>SUM(F73:F73)</f>
        <v>0</v>
      </c>
    </row>
    <row r="75" spans="1:6" ht="18.75" customHeight="1">
      <c r="A75" s="124" t="s">
        <v>114</v>
      </c>
      <c r="B75" s="125" t="s">
        <v>115</v>
      </c>
      <c r="C75" s="126"/>
      <c r="D75" s="126"/>
      <c r="E75" s="124"/>
      <c r="F75" s="127"/>
    </row>
    <row r="76" spans="1:6" ht="103.5" customHeight="1">
      <c r="A76" s="36" t="s">
        <v>116</v>
      </c>
      <c r="B76" s="83" t="s">
        <v>86</v>
      </c>
      <c r="C76" s="27" t="s">
        <v>0</v>
      </c>
      <c r="D76" s="27">
        <v>3</v>
      </c>
      <c r="E76" s="24">
        <v>0</v>
      </c>
      <c r="F76" s="62">
        <f t="shared" ref="F76" si="6">D76*E76</f>
        <v>0</v>
      </c>
    </row>
    <row r="77" spans="1:6" ht="18.75" customHeight="1">
      <c r="A77" s="107"/>
      <c r="B77" s="88" t="s">
        <v>117</v>
      </c>
      <c r="C77" s="63"/>
      <c r="D77" s="63"/>
      <c r="E77" s="64"/>
      <c r="F77" s="65">
        <f>SUM(F76:F76)</f>
        <v>0</v>
      </c>
    </row>
    <row r="78" spans="1:6" ht="18.75" customHeight="1">
      <c r="A78" s="124" t="s">
        <v>118</v>
      </c>
      <c r="B78" s="125" t="s">
        <v>119</v>
      </c>
      <c r="C78" s="126"/>
      <c r="D78" s="126"/>
      <c r="E78" s="124"/>
      <c r="F78" s="127"/>
    </row>
    <row r="79" spans="1:6" ht="78" customHeight="1">
      <c r="A79" s="36" t="s">
        <v>120</v>
      </c>
      <c r="B79" s="73" t="s">
        <v>83</v>
      </c>
      <c r="C79" s="42" t="s">
        <v>0</v>
      </c>
      <c r="D79" s="42">
        <v>3</v>
      </c>
      <c r="E79" s="74">
        <v>0</v>
      </c>
      <c r="F79" s="75">
        <f t="shared" ref="F79:F81" si="7">D79*E79</f>
        <v>0</v>
      </c>
    </row>
    <row r="80" spans="1:6" ht="52.5" customHeight="1">
      <c r="A80" s="36" t="s">
        <v>121</v>
      </c>
      <c r="B80" s="100" t="s">
        <v>122</v>
      </c>
      <c r="C80" s="42" t="s">
        <v>123</v>
      </c>
      <c r="D80" s="42">
        <v>8</v>
      </c>
      <c r="E80" s="74">
        <v>0</v>
      </c>
      <c r="F80" s="75">
        <f t="shared" si="7"/>
        <v>0</v>
      </c>
    </row>
    <row r="81" spans="1:6" ht="64.5" customHeight="1">
      <c r="A81" s="36" t="s">
        <v>124</v>
      </c>
      <c r="B81" s="101" t="s">
        <v>1</v>
      </c>
      <c r="C81" s="11" t="s">
        <v>0</v>
      </c>
      <c r="D81" s="11">
        <v>2</v>
      </c>
      <c r="E81" s="23">
        <v>0</v>
      </c>
      <c r="F81" s="62">
        <f t="shared" si="7"/>
        <v>0</v>
      </c>
    </row>
    <row r="82" spans="1:6" ht="18.75" customHeight="1">
      <c r="A82" s="107"/>
      <c r="B82" s="88" t="s">
        <v>125</v>
      </c>
      <c r="C82" s="63"/>
      <c r="D82" s="63"/>
      <c r="E82" s="64"/>
      <c r="F82" s="65">
        <f>SUM(F79:F81)</f>
        <v>0</v>
      </c>
    </row>
    <row r="83" spans="1:6" ht="18.75" customHeight="1">
      <c r="A83" s="34">
        <v>8</v>
      </c>
      <c r="B83" s="109" t="s">
        <v>175</v>
      </c>
      <c r="C83" s="43"/>
      <c r="D83" s="43"/>
      <c r="E83" s="22"/>
      <c r="F83" s="66"/>
    </row>
    <row r="84" spans="1:6" ht="141" customHeight="1">
      <c r="A84" s="36" t="s">
        <v>126</v>
      </c>
      <c r="B84" s="104" t="s">
        <v>3</v>
      </c>
      <c r="C84" s="8" t="s">
        <v>0</v>
      </c>
      <c r="D84" s="26">
        <v>1</v>
      </c>
      <c r="E84" s="23">
        <v>0</v>
      </c>
      <c r="F84" s="62">
        <f t="shared" ref="F84:F100" si="8">D84*E84</f>
        <v>0</v>
      </c>
    </row>
    <row r="85" spans="1:6" ht="40.5" customHeight="1">
      <c r="A85" s="36" t="s">
        <v>127</v>
      </c>
      <c r="B85" s="104" t="s">
        <v>4</v>
      </c>
      <c r="C85" s="8" t="s">
        <v>0</v>
      </c>
      <c r="D85" s="26">
        <v>4</v>
      </c>
      <c r="E85" s="69">
        <v>0</v>
      </c>
      <c r="F85" s="62">
        <f t="shared" si="8"/>
        <v>0</v>
      </c>
    </row>
    <row r="86" spans="1:6" ht="39.75" customHeight="1">
      <c r="A86" s="36" t="s">
        <v>128</v>
      </c>
      <c r="B86" s="104" t="s">
        <v>5</v>
      </c>
      <c r="C86" s="8" t="s">
        <v>0</v>
      </c>
      <c r="D86" s="26">
        <v>12</v>
      </c>
      <c r="E86" s="67">
        <v>0</v>
      </c>
      <c r="F86" s="62">
        <f t="shared" si="8"/>
        <v>0</v>
      </c>
    </row>
    <row r="87" spans="1:6" ht="93" customHeight="1">
      <c r="A87" s="36" t="s">
        <v>129</v>
      </c>
      <c r="B87" s="77" t="s">
        <v>16</v>
      </c>
      <c r="C87" s="7" t="s">
        <v>0</v>
      </c>
      <c r="D87" s="9" t="s">
        <v>2</v>
      </c>
      <c r="E87" s="52">
        <v>0</v>
      </c>
      <c r="F87" s="62">
        <f t="shared" si="8"/>
        <v>0</v>
      </c>
    </row>
    <row r="88" spans="1:6" ht="103.5" customHeight="1">
      <c r="A88" s="36" t="s">
        <v>130</v>
      </c>
      <c r="B88" s="104" t="s">
        <v>9</v>
      </c>
      <c r="C88" s="8" t="s">
        <v>0</v>
      </c>
      <c r="D88" s="26">
        <v>1</v>
      </c>
      <c r="E88" s="23">
        <v>0</v>
      </c>
      <c r="F88" s="62">
        <f t="shared" si="8"/>
        <v>0</v>
      </c>
    </row>
    <row r="89" spans="1:6" ht="41.25" customHeight="1">
      <c r="A89" s="36" t="s">
        <v>131</v>
      </c>
      <c r="B89" s="104" t="s">
        <v>5</v>
      </c>
      <c r="C89" s="8" t="s">
        <v>0</v>
      </c>
      <c r="D89" s="26">
        <v>12</v>
      </c>
      <c r="E89" s="67">
        <v>0</v>
      </c>
      <c r="F89" s="62">
        <f t="shared" si="8"/>
        <v>0</v>
      </c>
    </row>
    <row r="90" spans="1:6" ht="41.25" customHeight="1">
      <c r="A90" s="36" t="s">
        <v>132</v>
      </c>
      <c r="B90" s="104" t="s">
        <v>4</v>
      </c>
      <c r="C90" s="8" t="s">
        <v>0</v>
      </c>
      <c r="D90" s="26">
        <v>3</v>
      </c>
      <c r="E90" s="69">
        <v>0</v>
      </c>
      <c r="F90" s="62">
        <f t="shared" si="8"/>
        <v>0</v>
      </c>
    </row>
    <row r="91" spans="1:6" ht="102.75" customHeight="1">
      <c r="A91" s="36" t="s">
        <v>133</v>
      </c>
      <c r="B91" s="104" t="s">
        <v>10</v>
      </c>
      <c r="C91" s="8" t="s">
        <v>0</v>
      </c>
      <c r="D91" s="26">
        <v>1</v>
      </c>
      <c r="E91" s="23">
        <v>0</v>
      </c>
      <c r="F91" s="62">
        <f t="shared" si="8"/>
        <v>0</v>
      </c>
    </row>
    <row r="92" spans="1:6" ht="39.75" customHeight="1">
      <c r="A92" s="36" t="s">
        <v>134</v>
      </c>
      <c r="B92" s="104" t="s">
        <v>4</v>
      </c>
      <c r="C92" s="8" t="s">
        <v>0</v>
      </c>
      <c r="D92" s="26">
        <v>3</v>
      </c>
      <c r="E92" s="69">
        <v>0</v>
      </c>
      <c r="F92" s="62">
        <f t="shared" si="8"/>
        <v>0</v>
      </c>
    </row>
    <row r="93" spans="1:6" ht="39.75" customHeight="1">
      <c r="A93" s="36" t="s">
        <v>135</v>
      </c>
      <c r="B93" s="104" t="s">
        <v>11</v>
      </c>
      <c r="C93" s="8" t="s">
        <v>0</v>
      </c>
      <c r="D93" s="26">
        <v>6</v>
      </c>
      <c r="E93" s="67">
        <v>0</v>
      </c>
      <c r="F93" s="62">
        <f t="shared" si="8"/>
        <v>0</v>
      </c>
    </row>
    <row r="94" spans="1:6" ht="109.5" customHeight="1">
      <c r="A94" s="36" t="s">
        <v>136</v>
      </c>
      <c r="B94" s="104" t="s">
        <v>12</v>
      </c>
      <c r="C94" s="8" t="s">
        <v>0</v>
      </c>
      <c r="D94" s="26">
        <v>1</v>
      </c>
      <c r="E94" s="23">
        <v>0</v>
      </c>
      <c r="F94" s="62">
        <f t="shared" si="8"/>
        <v>0</v>
      </c>
    </row>
    <row r="95" spans="1:6" ht="42.75" customHeight="1">
      <c r="A95" s="36" t="s">
        <v>137</v>
      </c>
      <c r="B95" s="104" t="s">
        <v>13</v>
      </c>
      <c r="C95" s="8" t="s">
        <v>0</v>
      </c>
      <c r="D95" s="26">
        <v>4</v>
      </c>
      <c r="E95" s="69">
        <v>0</v>
      </c>
      <c r="F95" s="62">
        <f t="shared" si="8"/>
        <v>0</v>
      </c>
    </row>
    <row r="96" spans="1:6" ht="46.5" customHeight="1">
      <c r="A96" s="36" t="s">
        <v>138</v>
      </c>
      <c r="B96" s="104" t="s">
        <v>14</v>
      </c>
      <c r="C96" s="8" t="s">
        <v>0</v>
      </c>
      <c r="D96" s="26">
        <v>8</v>
      </c>
      <c r="E96" s="67">
        <v>0</v>
      </c>
      <c r="F96" s="62">
        <f t="shared" si="8"/>
        <v>0</v>
      </c>
    </row>
    <row r="97" spans="1:6" ht="165.75" customHeight="1">
      <c r="A97" s="36" t="s">
        <v>139</v>
      </c>
      <c r="B97" s="25" t="s">
        <v>15</v>
      </c>
      <c r="C97" s="8" t="s">
        <v>0</v>
      </c>
      <c r="D97" s="26">
        <v>1</v>
      </c>
      <c r="E97" s="23">
        <v>0</v>
      </c>
      <c r="F97" s="62">
        <f t="shared" si="8"/>
        <v>0</v>
      </c>
    </row>
    <row r="98" spans="1:6" ht="53.25" customHeight="1">
      <c r="A98" s="36" t="s">
        <v>140</v>
      </c>
      <c r="B98" s="25" t="s">
        <v>163</v>
      </c>
      <c r="C98" s="8" t="s">
        <v>0</v>
      </c>
      <c r="D98" s="26">
        <v>1</v>
      </c>
      <c r="E98" s="24">
        <v>0</v>
      </c>
      <c r="F98" s="62">
        <f t="shared" si="8"/>
        <v>0</v>
      </c>
    </row>
    <row r="99" spans="1:6" ht="51.75" customHeight="1">
      <c r="A99" s="36" t="s">
        <v>141</v>
      </c>
      <c r="B99" s="25" t="s">
        <v>156</v>
      </c>
      <c r="C99" s="8" t="s">
        <v>0</v>
      </c>
      <c r="D99" s="26">
        <v>2</v>
      </c>
      <c r="E99" s="24">
        <v>0</v>
      </c>
      <c r="F99" s="62">
        <f t="shared" si="8"/>
        <v>0</v>
      </c>
    </row>
    <row r="100" spans="1:6" ht="102" customHeight="1">
      <c r="A100" s="36" t="s">
        <v>142</v>
      </c>
      <c r="B100" s="83" t="s">
        <v>164</v>
      </c>
      <c r="C100" s="27" t="s">
        <v>0</v>
      </c>
      <c r="D100" s="27">
        <v>1</v>
      </c>
      <c r="E100" s="24">
        <v>0</v>
      </c>
      <c r="F100" s="62">
        <f t="shared" si="8"/>
        <v>0</v>
      </c>
    </row>
    <row r="101" spans="1:6" ht="18.75" customHeight="1">
      <c r="A101" s="107"/>
      <c r="B101" s="88" t="s">
        <v>169</v>
      </c>
      <c r="C101" s="63"/>
      <c r="D101" s="63"/>
      <c r="E101" s="64"/>
      <c r="F101" s="65">
        <f>SUM(F84:F100)</f>
        <v>0</v>
      </c>
    </row>
    <row r="102" spans="1:6" ht="18.75" customHeight="1">
      <c r="A102" s="34">
        <v>9</v>
      </c>
      <c r="B102" s="109" t="s">
        <v>166</v>
      </c>
      <c r="C102" s="43"/>
      <c r="D102" s="43"/>
      <c r="E102" s="22"/>
      <c r="F102" s="66"/>
    </row>
    <row r="103" spans="1:6" ht="39.75" customHeight="1">
      <c r="A103" s="60" t="s">
        <v>143</v>
      </c>
      <c r="B103" s="105" t="s">
        <v>165</v>
      </c>
      <c r="C103" s="89" t="s">
        <v>0</v>
      </c>
      <c r="D103" s="89">
        <v>2</v>
      </c>
      <c r="E103" s="24">
        <v>0</v>
      </c>
      <c r="F103" s="62">
        <f t="shared" ref="F103" si="9">D103*E103</f>
        <v>0</v>
      </c>
    </row>
    <row r="104" spans="1:6" ht="18.75" customHeight="1">
      <c r="A104" s="107"/>
      <c r="B104" s="88" t="s">
        <v>170</v>
      </c>
      <c r="C104" s="63"/>
      <c r="D104" s="63"/>
      <c r="E104" s="90"/>
      <c r="F104" s="65">
        <f>SUM(F103:F103)</f>
        <v>0</v>
      </c>
    </row>
    <row r="105" spans="1:6" ht="18.75" customHeight="1">
      <c r="A105" s="44"/>
      <c r="B105" s="45"/>
      <c r="C105" s="45"/>
      <c r="D105" s="46"/>
      <c r="E105" s="110" t="s">
        <v>73</v>
      </c>
      <c r="F105" s="91">
        <f>SUM(F10+F32+F54+F71+F74+F77+F82+F101+F104)</f>
        <v>0</v>
      </c>
    </row>
    <row r="106" spans="1:6" ht="18.75" customHeight="1">
      <c r="A106" s="47"/>
      <c r="B106" s="48"/>
      <c r="C106" s="48"/>
      <c r="D106" s="49"/>
      <c r="E106" s="111" t="s">
        <v>53</v>
      </c>
      <c r="F106" s="92">
        <f>F105*25%</f>
        <v>0</v>
      </c>
    </row>
    <row r="107" spans="1:6" ht="18.75" customHeight="1">
      <c r="A107" s="47"/>
      <c r="B107" s="48"/>
      <c r="C107" s="48"/>
      <c r="D107" s="49"/>
      <c r="E107" s="112" t="s">
        <v>74</v>
      </c>
      <c r="F107" s="92">
        <f>SUM(F105:F106)</f>
        <v>0</v>
      </c>
    </row>
    <row r="108" spans="1:6" ht="7.5" customHeight="1">
      <c r="B108"/>
      <c r="C108"/>
      <c r="D108" s="5"/>
      <c r="E108" s="13"/>
      <c r="F108" s="93"/>
    </row>
    <row r="109" spans="1:6">
      <c r="A109" t="s">
        <v>54</v>
      </c>
      <c r="B109"/>
      <c r="C109"/>
      <c r="D109" s="5"/>
      <c r="E109" s="50"/>
      <c r="F109" s="94"/>
    </row>
    <row r="110" spans="1:6" ht="6" customHeight="1">
      <c r="B110"/>
      <c r="C110"/>
      <c r="D110" s="5"/>
      <c r="E110" s="50"/>
      <c r="F110" s="94"/>
    </row>
    <row r="111" spans="1:6">
      <c r="B111" t="s">
        <v>75</v>
      </c>
      <c r="C111"/>
      <c r="D111" s="5"/>
      <c r="E111" s="50"/>
      <c r="F111" s="94"/>
    </row>
    <row r="112" spans="1:6" ht="15" customHeight="1">
      <c r="B112" s="51" t="s">
        <v>144</v>
      </c>
      <c r="C112"/>
      <c r="D112" s="5"/>
      <c r="E112" s="50"/>
      <c r="F112" s="94"/>
    </row>
    <row r="113" spans="1:6" ht="15" customHeight="1">
      <c r="B113" s="51" t="s">
        <v>145</v>
      </c>
      <c r="C113"/>
      <c r="D113" s="5"/>
      <c r="E113" s="50"/>
      <c r="F113" s="94"/>
    </row>
    <row r="114" spans="1:6" s="38" customFormat="1" ht="15" customHeight="1">
      <c r="A114"/>
      <c r="B114" s="51" t="s">
        <v>146</v>
      </c>
      <c r="C114"/>
      <c r="D114" s="5"/>
      <c r="E114" s="50"/>
      <c r="F114" s="94"/>
    </row>
    <row r="115" spans="1:6" ht="15" customHeight="1">
      <c r="B115" s="51" t="s">
        <v>147</v>
      </c>
      <c r="C115"/>
      <c r="D115" s="5"/>
      <c r="E115" s="50"/>
      <c r="F115" s="94"/>
    </row>
    <row r="116" spans="1:6" ht="15" customHeight="1">
      <c r="B116" s="51" t="s">
        <v>148</v>
      </c>
      <c r="C116"/>
      <c r="D116" s="5"/>
      <c r="E116" s="50"/>
      <c r="F116" s="94"/>
    </row>
    <row r="117" spans="1:6" ht="15" customHeight="1">
      <c r="B117" s="51" t="s">
        <v>149</v>
      </c>
      <c r="C117"/>
      <c r="D117" s="5"/>
      <c r="E117" s="50"/>
      <c r="F117" s="94"/>
    </row>
    <row r="118" spans="1:6" ht="15" customHeight="1">
      <c r="B118" s="51" t="s">
        <v>150</v>
      </c>
      <c r="C118"/>
      <c r="D118" s="5"/>
      <c r="E118" s="50"/>
      <c r="F118" s="94"/>
    </row>
    <row r="119" spans="1:6" ht="15" customHeight="1">
      <c r="B119" s="51" t="s">
        <v>178</v>
      </c>
      <c r="C119"/>
      <c r="D119" s="5"/>
      <c r="E119" s="50"/>
      <c r="F119" s="94"/>
    </row>
    <row r="120" spans="1:6">
      <c r="B120"/>
      <c r="C120"/>
      <c r="D120" s="5"/>
      <c r="E120" s="13"/>
      <c r="F120" s="95"/>
    </row>
    <row r="121" spans="1:6">
      <c r="A121" s="3" t="s">
        <v>55</v>
      </c>
      <c r="B121"/>
      <c r="C121"/>
      <c r="D121" s="5"/>
      <c r="E121" s="13"/>
      <c r="F121" s="95"/>
    </row>
    <row r="122" spans="1:6">
      <c r="A122" t="s">
        <v>151</v>
      </c>
      <c r="B122"/>
      <c r="C122" s="46"/>
      <c r="D122" s="53"/>
      <c r="E122" s="96"/>
      <c r="F122" s="106"/>
    </row>
    <row r="123" spans="1:6">
      <c r="B123"/>
      <c r="C123" s="28" t="s">
        <v>179</v>
      </c>
      <c r="E123" s="29"/>
      <c r="F123" s="97"/>
    </row>
    <row r="124" spans="1:6">
      <c r="B124" s="30" t="s">
        <v>46</v>
      </c>
      <c r="C124" s="30"/>
      <c r="D124" s="29" t="s">
        <v>180</v>
      </c>
      <c r="F124" s="97"/>
    </row>
    <row r="125" spans="1:6">
      <c r="B125" s="30"/>
      <c r="C125" s="31"/>
      <c r="D125" s="32"/>
      <c r="E125" s="98"/>
      <c r="F125" s="106"/>
    </row>
    <row r="126" spans="1:6">
      <c r="B126"/>
      <c r="C126" s="33" t="s">
        <v>181</v>
      </c>
      <c r="E126" s="30"/>
      <c r="F126" s="99"/>
    </row>
    <row r="127" spans="1:6">
      <c r="B127"/>
      <c r="C127"/>
      <c r="D127" s="5"/>
      <c r="E127" s="13"/>
      <c r="F127" s="95"/>
    </row>
  </sheetData>
  <mergeCells count="2">
    <mergeCell ref="B3:E3"/>
    <mergeCell ref="B4:E4"/>
  </mergeCells>
  <pageMargins left="0.31496062992125984" right="0.31496062992125984" top="0.35433070866141736" bottom="0.35433070866141736" header="0.11811023622047245" footer="0.11811023622047245"/>
  <pageSetup paperSize="9" scale="84" fitToHeight="0" orientation="portrait" useFirstPageNumber="1" r:id="rId1"/>
  <headerFooter>
    <oddHeader>&amp;C&amp;F</oddHead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Namještaj za odgojne skupine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Miletić Nada</cp:lastModifiedBy>
  <cp:lastPrinted>2025-10-30T09:31:12Z</cp:lastPrinted>
  <dcterms:created xsi:type="dcterms:W3CDTF">2018-11-29T09:49:06Z</dcterms:created>
  <dcterms:modified xsi:type="dcterms:W3CDTF">2025-10-30T09:44:41Z</dcterms:modified>
</cp:coreProperties>
</file>